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315" windowHeight="11760"/>
  </bookViews>
  <sheets>
    <sheet name="5 декабря 23 10 день (2)" sheetId="1" r:id="rId1"/>
    <sheet name="Лист1" sheetId="2" r:id="rId2"/>
  </sheets>
  <calcPr calcId="124519"/>
</workbook>
</file>

<file path=xl/calcChain.xml><?xml version="1.0" encoding="utf-8"?>
<calcChain xmlns="http://schemas.openxmlformats.org/spreadsheetml/2006/main">
  <c r="F39" i="1"/>
  <c r="F40"/>
  <c r="F41"/>
  <c r="F38"/>
  <c r="H143"/>
  <c r="I143"/>
  <c r="J143"/>
  <c r="G143"/>
  <c r="H83"/>
  <c r="I83"/>
  <c r="J83"/>
  <c r="G83"/>
  <c r="L36"/>
  <c r="M36"/>
  <c r="N36"/>
  <c r="K36"/>
  <c r="L29"/>
  <c r="M29"/>
  <c r="N29"/>
  <c r="K29"/>
  <c r="L28"/>
  <c r="M28"/>
  <c r="N28"/>
  <c r="K28"/>
  <c r="L25"/>
  <c r="M25"/>
  <c r="N25"/>
  <c r="O25"/>
  <c r="P25"/>
  <c r="K25"/>
  <c r="E57"/>
  <c r="D83"/>
  <c r="H140"/>
  <c r="I140"/>
  <c r="J140"/>
  <c r="G140"/>
  <c r="N143"/>
  <c r="H119" s="1"/>
  <c r="O143"/>
  <c r="O148" s="1"/>
  <c r="P143"/>
  <c r="P148" s="1"/>
  <c r="Q143"/>
  <c r="R143"/>
  <c r="M143"/>
  <c r="G87" s="1"/>
  <c r="F146"/>
  <c r="F147" s="1"/>
  <c r="E146"/>
  <c r="E147" s="1"/>
  <c r="G144"/>
  <c r="H144"/>
  <c r="I144"/>
  <c r="J144"/>
  <c r="G145"/>
  <c r="H145"/>
  <c r="I145"/>
  <c r="J145"/>
  <c r="D144"/>
  <c r="D145"/>
  <c r="C144"/>
  <c r="C145"/>
  <c r="D139"/>
  <c r="C139"/>
  <c r="J138"/>
  <c r="I138"/>
  <c r="H138"/>
  <c r="G138"/>
  <c r="F138"/>
  <c r="C138"/>
  <c r="N148" l="1"/>
  <c r="M148"/>
  <c r="D63"/>
  <c r="A63"/>
  <c r="B60"/>
  <c r="H85" l="1"/>
  <c r="H117" s="1"/>
  <c r="H141" s="1"/>
  <c r="I85"/>
  <c r="I117" s="1"/>
  <c r="I141" s="1"/>
  <c r="J85"/>
  <c r="J117" s="1"/>
  <c r="J141" s="1"/>
  <c r="G85"/>
  <c r="G39"/>
  <c r="G40"/>
  <c r="G41"/>
  <c r="G38"/>
  <c r="E123"/>
  <c r="E124" s="1"/>
  <c r="C119"/>
  <c r="C143" s="1"/>
  <c r="J118"/>
  <c r="J142" s="1"/>
  <c r="J146" s="1"/>
  <c r="I118"/>
  <c r="I142" s="1"/>
  <c r="I146" s="1"/>
  <c r="H118"/>
  <c r="H142" s="1"/>
  <c r="H146" s="1"/>
  <c r="G118"/>
  <c r="G142" s="1"/>
  <c r="C118"/>
  <c r="C142" s="1"/>
  <c r="C117"/>
  <c r="C141" s="1"/>
  <c r="C116"/>
  <c r="C140" s="1"/>
  <c r="E87"/>
  <c r="D87"/>
  <c r="D119" s="1"/>
  <c r="D143" s="1"/>
  <c r="J86"/>
  <c r="I86"/>
  <c r="I91" s="1"/>
  <c r="H86"/>
  <c r="F86"/>
  <c r="E86"/>
  <c r="D86"/>
  <c r="D118" s="1"/>
  <c r="D142" s="1"/>
  <c r="D85"/>
  <c r="D117" s="1"/>
  <c r="D141" s="1"/>
  <c r="J84"/>
  <c r="I84"/>
  <c r="H84"/>
  <c r="G84"/>
  <c r="E84"/>
  <c r="D84"/>
  <c r="D116" s="1"/>
  <c r="D140" s="1"/>
  <c r="K68"/>
  <c r="K99" s="1"/>
  <c r="B66"/>
  <c r="B99" s="1"/>
  <c r="F57"/>
  <c r="D53"/>
  <c r="C53"/>
  <c r="J52"/>
  <c r="I52"/>
  <c r="H52"/>
  <c r="G52"/>
  <c r="D52"/>
  <c r="C52"/>
  <c r="D51"/>
  <c r="C51"/>
  <c r="P50"/>
  <c r="P53" s="1"/>
  <c r="O50"/>
  <c r="O53" s="1"/>
  <c r="N50"/>
  <c r="N53" s="1"/>
  <c r="M50"/>
  <c r="M53" s="1"/>
  <c r="D50"/>
  <c r="C50"/>
  <c r="C48"/>
  <c r="C81" s="1"/>
  <c r="D138"/>
  <c r="J41"/>
  <c r="I41"/>
  <c r="H41"/>
  <c r="E41"/>
  <c r="D41"/>
  <c r="C41"/>
  <c r="J40"/>
  <c r="I40"/>
  <c r="H40"/>
  <c r="E40"/>
  <c r="D40"/>
  <c r="J39"/>
  <c r="I39"/>
  <c r="H39"/>
  <c r="F47"/>
  <c r="E39"/>
  <c r="D39"/>
  <c r="D38"/>
  <c r="C38"/>
  <c r="J35"/>
  <c r="J68" s="1"/>
  <c r="J101" s="1"/>
  <c r="J33"/>
  <c r="C33"/>
  <c r="C66" s="1"/>
  <c r="C99" s="1"/>
  <c r="A33"/>
  <c r="A66" s="1"/>
  <c r="A99" s="1"/>
  <c r="J28"/>
  <c r="I28"/>
  <c r="H28"/>
  <c r="G28"/>
  <c r="F28"/>
  <c r="E28"/>
  <c r="J18"/>
  <c r="I18"/>
  <c r="H18"/>
  <c r="G18"/>
  <c r="F18"/>
  <c r="E18"/>
  <c r="Q17"/>
  <c r="Q20" s="1"/>
  <c r="P17"/>
  <c r="P20" s="1"/>
  <c r="O17"/>
  <c r="O20" s="1"/>
  <c r="N17"/>
  <c r="N20" s="1"/>
  <c r="M17"/>
  <c r="M20" s="1"/>
  <c r="F118" l="1"/>
  <c r="F91"/>
  <c r="F92" s="1"/>
  <c r="J147"/>
  <c r="H147"/>
  <c r="G117"/>
  <c r="G141" s="1"/>
  <c r="G91"/>
  <c r="H91"/>
  <c r="J91"/>
  <c r="J92" s="1"/>
  <c r="E91"/>
  <c r="G146"/>
  <c r="I147"/>
  <c r="M116"/>
  <c r="E92"/>
  <c r="E47"/>
  <c r="E29"/>
  <c r="J29"/>
  <c r="J47"/>
  <c r="I47"/>
  <c r="I29"/>
  <c r="H29"/>
  <c r="H47"/>
  <c r="G47"/>
  <c r="G29"/>
  <c r="F29"/>
  <c r="G92"/>
  <c r="G123"/>
  <c r="G124" s="1"/>
  <c r="I92"/>
  <c r="I123"/>
  <c r="E58"/>
  <c r="H123"/>
  <c r="H92"/>
  <c r="J123"/>
  <c r="F58"/>
  <c r="F123"/>
  <c r="F124" s="1"/>
  <c r="H57"/>
  <c r="J57"/>
  <c r="G57"/>
  <c r="I57"/>
  <c r="G147" l="1"/>
  <c r="J58"/>
  <c r="H58"/>
  <c r="G58"/>
  <c r="I58"/>
</calcChain>
</file>

<file path=xl/sharedStrings.xml><?xml version="1.0" encoding="utf-8"?>
<sst xmlns="http://schemas.openxmlformats.org/spreadsheetml/2006/main" count="199" uniqueCount="64">
  <si>
    <t>Утверждаю:</t>
  </si>
  <si>
    <t xml:space="preserve"> </t>
  </si>
  <si>
    <t>10 день</t>
  </si>
  <si>
    <t>Школа</t>
  </si>
  <si>
    <t>МКОУ  УЧ-Балтинская  ООШ</t>
  </si>
  <si>
    <t>День</t>
  </si>
  <si>
    <t>ОВЗ 12лет и старше</t>
  </si>
  <si>
    <t>Прием пищи</t>
  </si>
  <si>
    <t>Раздел</t>
  </si>
  <si>
    <t>№ рец.</t>
  </si>
  <si>
    <t>Блюдо</t>
  </si>
  <si>
    <t>Выход, г</t>
  </si>
  <si>
    <t>Цена</t>
  </si>
  <si>
    <t>Кл/кал .</t>
  </si>
  <si>
    <t>Белки</t>
  </si>
  <si>
    <t>Жиры</t>
  </si>
  <si>
    <t>Углеводы</t>
  </si>
  <si>
    <t>Завтрак</t>
  </si>
  <si>
    <t>гор.блюдо</t>
  </si>
  <si>
    <t>54-16к</t>
  </si>
  <si>
    <t>Каша  Дружба</t>
  </si>
  <si>
    <t xml:space="preserve"> пром.</t>
  </si>
  <si>
    <t>пром</t>
  </si>
  <si>
    <t>Сдоба</t>
  </si>
  <si>
    <t>хлеб</t>
  </si>
  <si>
    <t>Хлеб пшеничный</t>
  </si>
  <si>
    <t>гор.напиток</t>
  </si>
  <si>
    <t>54-2гн</t>
  </si>
  <si>
    <t>Сок</t>
  </si>
  <si>
    <t>Завтрак 2</t>
  </si>
  <si>
    <t>фрукты</t>
  </si>
  <si>
    <t>итого за</t>
  </si>
  <si>
    <t xml:space="preserve"> завтрак</t>
  </si>
  <si>
    <t>Обед</t>
  </si>
  <si>
    <t>закуска</t>
  </si>
  <si>
    <t>1 блюдо</t>
  </si>
  <si>
    <t>Свекольник</t>
  </si>
  <si>
    <t>2 блюдо</t>
  </si>
  <si>
    <t>54-25м</t>
  </si>
  <si>
    <t>Курица тушенная с морковью</t>
  </si>
  <si>
    <t>гарнир</t>
  </si>
  <si>
    <t>54-1г</t>
  </si>
  <si>
    <t>Макаронные изделия отварные</t>
  </si>
  <si>
    <t>сладкое</t>
  </si>
  <si>
    <t>54-23гн</t>
  </si>
  <si>
    <t>Кофейный напиток</t>
  </si>
  <si>
    <t>хлеб бел.</t>
  </si>
  <si>
    <t>хлеб черн.</t>
  </si>
  <si>
    <t>итого за обед</t>
  </si>
  <si>
    <t>ОВЗ  от  7до 11лет</t>
  </si>
  <si>
    <t>пром.</t>
  </si>
  <si>
    <t>54-7с</t>
  </si>
  <si>
    <t>54-4м</t>
  </si>
  <si>
    <t>54-8г</t>
  </si>
  <si>
    <t>54-1хн</t>
  </si>
  <si>
    <t>Родительская плата</t>
  </si>
  <si>
    <t>хлеб белый</t>
  </si>
  <si>
    <t>яблоко</t>
  </si>
  <si>
    <t xml:space="preserve"> малоимущие и мнагодетные в возросте от 7 до 11 лет </t>
  </si>
  <si>
    <t xml:space="preserve"> малоимущие и мнагодетные в возросте12 лет и стрше</t>
  </si>
  <si>
    <t>1-4Класс</t>
  </si>
  <si>
    <t xml:space="preserve"> Директор</t>
  </si>
  <si>
    <t>А.Н.Скидан</t>
  </si>
  <si>
    <t xml:space="preserve"> 15.09.2026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</si>
</sst>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7"/>
      <color rgb="FF0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u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4" xfId="0" applyFont="1" applyFill="1" applyBorder="1"/>
    <xf numFmtId="0" fontId="0" fillId="2" borderId="0" xfId="0" applyFill="1"/>
    <xf numFmtId="14" fontId="1" fillId="2" borderId="4" xfId="0" applyNumberFormat="1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2" borderId="11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wrapText="1"/>
    </xf>
    <xf numFmtId="0" fontId="1" fillId="2" borderId="25" xfId="0" applyFont="1" applyFill="1" applyBorder="1"/>
    <xf numFmtId="0" fontId="1" fillId="0" borderId="0" xfId="0" applyFont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right"/>
    </xf>
    <xf numFmtId="2" fontId="1" fillId="2" borderId="8" xfId="0" applyNumberFormat="1" applyFont="1" applyFill="1" applyBorder="1"/>
    <xf numFmtId="0" fontId="2" fillId="2" borderId="8" xfId="0" applyFont="1" applyFill="1" applyBorder="1"/>
    <xf numFmtId="0" fontId="2" fillId="3" borderId="11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horizontal="right"/>
    </xf>
    <xf numFmtId="0" fontId="2" fillId="2" borderId="15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5" xfId="0" applyFont="1" applyFill="1" applyBorder="1"/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Border="1"/>
    <xf numFmtId="0" fontId="3" fillId="2" borderId="4" xfId="0" applyFont="1" applyFill="1" applyBorder="1"/>
    <xf numFmtId="0" fontId="3" fillId="2" borderId="8" xfId="0" applyFont="1" applyFill="1" applyBorder="1"/>
    <xf numFmtId="0" fontId="3" fillId="0" borderId="9" xfId="0" applyFont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0" borderId="12" xfId="0" applyFont="1" applyBorder="1"/>
    <xf numFmtId="0" fontId="3" fillId="2" borderId="2" xfId="0" applyFont="1" applyFill="1" applyBorder="1"/>
    <xf numFmtId="0" fontId="3" fillId="2" borderId="13" xfId="0" applyFont="1" applyFill="1" applyBorder="1"/>
    <xf numFmtId="0" fontId="3" fillId="3" borderId="11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2" xfId="0" applyFont="1" applyFill="1" applyBorder="1"/>
    <xf numFmtId="0" fontId="3" fillId="2" borderId="23" xfId="0" applyFont="1" applyFill="1" applyBorder="1"/>
    <xf numFmtId="0" fontId="4" fillId="0" borderId="0" xfId="0" applyFont="1"/>
    <xf numFmtId="0" fontId="3" fillId="0" borderId="0" xfId="0" applyFont="1"/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2" borderId="2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5" xfId="0" applyFont="1" applyFill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0" fontId="5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/>
    <xf numFmtId="0" fontId="5" fillId="0" borderId="12" xfId="0" applyFont="1" applyBorder="1"/>
    <xf numFmtId="0" fontId="5" fillId="2" borderId="22" xfId="0" applyFont="1" applyFill="1" applyBorder="1"/>
    <xf numFmtId="0" fontId="5" fillId="2" borderId="23" xfId="0" applyFont="1" applyFill="1" applyBorder="1"/>
    <xf numFmtId="14" fontId="5" fillId="2" borderId="4" xfId="0" applyNumberFormat="1" applyFont="1" applyFill="1" applyBorder="1"/>
    <xf numFmtId="0" fontId="2" fillId="2" borderId="11" xfId="0" applyFont="1" applyFill="1" applyBorder="1" applyAlignment="1">
      <alignment wrapText="1"/>
    </xf>
    <xf numFmtId="0" fontId="5" fillId="0" borderId="0" xfId="0" applyFont="1"/>
    <xf numFmtId="0" fontId="5" fillId="2" borderId="2" xfId="0" applyFont="1" applyFill="1" applyBorder="1"/>
    <xf numFmtId="0" fontId="6" fillId="0" borderId="0" xfId="0" applyFont="1"/>
    <xf numFmtId="0" fontId="6" fillId="2" borderId="0" xfId="0" applyFont="1" applyFill="1"/>
    <xf numFmtId="0" fontId="0" fillId="0" borderId="0" xfId="0" applyAlignment="1"/>
    <xf numFmtId="0" fontId="7" fillId="2" borderId="25" xfId="0" applyFont="1" applyFill="1" applyBorder="1"/>
    <xf numFmtId="0" fontId="7" fillId="2" borderId="11" xfId="0" applyFont="1" applyFill="1" applyBorder="1" applyAlignment="1">
      <alignment horizontal="right"/>
    </xf>
    <xf numFmtId="0" fontId="8" fillId="2" borderId="11" xfId="0" applyFont="1" applyFill="1" applyBorder="1" applyAlignment="1">
      <alignment wrapText="1"/>
    </xf>
    <xf numFmtId="0" fontId="3" fillId="2" borderId="25" xfId="0" applyFont="1" applyFill="1" applyBorder="1"/>
    <xf numFmtId="0" fontId="5" fillId="0" borderId="0" xfId="0" applyFont="1" applyBorder="1"/>
    <xf numFmtId="0" fontId="5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" fontId="3" fillId="2" borderId="11" xfId="0" applyNumberFormat="1" applyFont="1" applyFill="1" applyBorder="1"/>
    <xf numFmtId="0" fontId="2" fillId="2" borderId="26" xfId="0" applyFont="1" applyFill="1" applyBorder="1"/>
    <xf numFmtId="2" fontId="0" fillId="0" borderId="0" xfId="0" applyNumberFormat="1"/>
    <xf numFmtId="2" fontId="5" fillId="2" borderId="11" xfId="0" applyNumberFormat="1" applyFont="1" applyFill="1" applyBorder="1"/>
    <xf numFmtId="16" fontId="5" fillId="2" borderId="11" xfId="0" applyNumberFormat="1" applyFont="1" applyFill="1" applyBorder="1"/>
    <xf numFmtId="0" fontId="5" fillId="2" borderId="1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8"/>
  <sheetViews>
    <sheetView tabSelected="1" view="pageLayout" topLeftCell="A61" workbookViewId="0">
      <selection activeCell="H141" sqref="H141"/>
    </sheetView>
  </sheetViews>
  <sheetFormatPr defaultRowHeight="15"/>
  <cols>
    <col min="1" max="1" width="5" customWidth="1"/>
    <col min="2" max="2" width="7.7109375" customWidth="1"/>
    <col min="3" max="3" width="6.7109375" customWidth="1"/>
    <col min="4" max="4" width="27.140625" customWidth="1"/>
    <col min="5" max="5" width="5.85546875" customWidth="1"/>
    <col min="6" max="6" width="6" customWidth="1"/>
    <col min="7" max="7" width="6.7109375" customWidth="1"/>
    <col min="8" max="8" width="6.28515625" customWidth="1"/>
    <col min="9" max="9" width="5.5703125" customWidth="1"/>
    <col min="10" max="10" width="8.85546875" customWidth="1"/>
  </cols>
  <sheetData>
    <row r="1" spans="1:11">
      <c r="B1" t="s">
        <v>0</v>
      </c>
    </row>
    <row r="3" spans="1:11">
      <c r="B3" t="s">
        <v>1</v>
      </c>
      <c r="J3" t="s">
        <v>1</v>
      </c>
      <c r="K3" t="s">
        <v>2</v>
      </c>
    </row>
    <row r="4" spans="1:11">
      <c r="A4" t="s">
        <v>61</v>
      </c>
      <c r="D4" s="88" t="s">
        <v>62</v>
      </c>
    </row>
    <row r="5" spans="1:11">
      <c r="A5" t="s">
        <v>1</v>
      </c>
      <c r="C5" t="s">
        <v>1</v>
      </c>
    </row>
    <row r="6" spans="1:11" ht="15.75" thickBot="1"/>
    <row r="7" spans="1:11" ht="15.75" thickBot="1">
      <c r="A7" s="84" t="s">
        <v>3</v>
      </c>
      <c r="B7" s="96" t="s">
        <v>4</v>
      </c>
      <c r="C7" s="97"/>
      <c r="D7" s="98"/>
      <c r="E7" s="2"/>
      <c r="F7" s="3" t="s">
        <v>2</v>
      </c>
      <c r="G7" s="4"/>
      <c r="H7" s="4"/>
      <c r="I7" s="2" t="s">
        <v>5</v>
      </c>
      <c r="J7" s="82" t="s">
        <v>63</v>
      </c>
    </row>
    <row r="8" spans="1:11" ht="15.75" thickBot="1">
      <c r="B8" s="4" t="s">
        <v>6</v>
      </c>
      <c r="C8" s="4"/>
      <c r="D8" s="4"/>
      <c r="E8" s="4"/>
      <c r="F8" s="4"/>
      <c r="G8" s="4"/>
      <c r="H8" s="4"/>
      <c r="I8" s="4"/>
      <c r="J8" s="4"/>
    </row>
    <row r="9" spans="1:11" ht="15.75" thickBot="1">
      <c r="A9" s="41" t="s">
        <v>7</v>
      </c>
      <c r="B9" s="42" t="s">
        <v>8</v>
      </c>
      <c r="C9" s="42" t="s">
        <v>9</v>
      </c>
      <c r="D9" s="42" t="s">
        <v>10</v>
      </c>
      <c r="E9" s="42" t="s">
        <v>11</v>
      </c>
      <c r="F9" s="42" t="s">
        <v>12</v>
      </c>
      <c r="G9" s="42" t="s">
        <v>13</v>
      </c>
      <c r="H9" s="42" t="s">
        <v>14</v>
      </c>
      <c r="I9" s="42" t="s">
        <v>15</v>
      </c>
      <c r="J9" s="42" t="s">
        <v>16</v>
      </c>
    </row>
    <row r="10" spans="1:11" ht="15.75" thickBot="1">
      <c r="A10" s="43" t="s">
        <v>17</v>
      </c>
      <c r="B10" s="44" t="s">
        <v>18</v>
      </c>
      <c r="C10" s="45" t="s">
        <v>19</v>
      </c>
      <c r="D10" s="7" t="s">
        <v>20</v>
      </c>
      <c r="E10" s="31">
        <v>250</v>
      </c>
      <c r="F10" s="31">
        <v>30.09</v>
      </c>
      <c r="G10" s="31">
        <v>222.5</v>
      </c>
      <c r="H10" s="31">
        <v>6.2</v>
      </c>
      <c r="I10" s="31">
        <v>8.6999999999999993</v>
      </c>
      <c r="J10" s="31">
        <v>29.9</v>
      </c>
    </row>
    <row r="11" spans="1:11" ht="15.75" thickBot="1">
      <c r="A11" s="46"/>
      <c r="B11" s="47" t="s">
        <v>21</v>
      </c>
      <c r="C11" s="48" t="s">
        <v>22</v>
      </c>
      <c r="D11" s="10" t="s">
        <v>23</v>
      </c>
      <c r="E11" s="32">
        <v>80</v>
      </c>
      <c r="F11" s="33">
        <v>50</v>
      </c>
      <c r="G11" s="33">
        <v>339</v>
      </c>
      <c r="H11" s="33">
        <v>7.9</v>
      </c>
      <c r="I11" s="33">
        <v>9.4</v>
      </c>
      <c r="J11" s="33">
        <v>55.5</v>
      </c>
    </row>
    <row r="12" spans="1:11" ht="15.75" thickBot="1">
      <c r="A12" s="46"/>
      <c r="B12" s="47" t="s">
        <v>24</v>
      </c>
      <c r="C12" s="48" t="s">
        <v>22</v>
      </c>
      <c r="D12" s="10" t="s">
        <v>25</v>
      </c>
      <c r="E12" s="33">
        <v>20</v>
      </c>
      <c r="F12" s="33">
        <v>2.72</v>
      </c>
      <c r="G12" s="33">
        <v>47</v>
      </c>
      <c r="H12" s="33">
        <v>1.58</v>
      </c>
      <c r="I12" s="33">
        <v>0.2</v>
      </c>
      <c r="J12" s="33">
        <v>9.66</v>
      </c>
    </row>
    <row r="13" spans="1:11" ht="15.75" thickBot="1">
      <c r="A13" s="46"/>
      <c r="B13" s="47" t="s">
        <v>26</v>
      </c>
      <c r="C13" s="48" t="s">
        <v>27</v>
      </c>
      <c r="D13" s="10" t="s">
        <v>28</v>
      </c>
      <c r="E13" s="33">
        <v>200</v>
      </c>
      <c r="F13" s="33">
        <v>18.8</v>
      </c>
      <c r="G13" s="34">
        <v>87</v>
      </c>
      <c r="H13" s="34">
        <v>1</v>
      </c>
      <c r="I13" s="34">
        <v>0</v>
      </c>
      <c r="J13" s="34">
        <v>20</v>
      </c>
    </row>
    <row r="14" spans="1:11" ht="15.75" thickBot="1">
      <c r="A14" s="46" t="s">
        <v>29</v>
      </c>
      <c r="B14" s="47" t="s">
        <v>30</v>
      </c>
      <c r="C14" s="48" t="s">
        <v>22</v>
      </c>
      <c r="D14" s="10" t="s">
        <v>57</v>
      </c>
      <c r="E14" s="33">
        <v>150</v>
      </c>
      <c r="F14" s="33">
        <v>32.85</v>
      </c>
      <c r="G14" s="11">
        <v>70.5</v>
      </c>
      <c r="H14" s="11">
        <v>0.6</v>
      </c>
      <c r="I14" s="11">
        <v>0.6</v>
      </c>
      <c r="J14" s="11">
        <v>14.7</v>
      </c>
    </row>
    <row r="15" spans="1:11" ht="2.25" customHeight="1" thickBot="1">
      <c r="A15" s="46"/>
      <c r="B15" s="47"/>
      <c r="C15" s="48"/>
      <c r="D15" s="10"/>
      <c r="E15" s="33"/>
      <c r="F15" s="33"/>
      <c r="G15" s="33"/>
      <c r="H15" s="33"/>
      <c r="I15" s="33"/>
      <c r="J15" s="33"/>
    </row>
    <row r="16" spans="1:11" ht="15.75" hidden="1" thickBot="1">
      <c r="A16" s="46"/>
      <c r="B16" s="47"/>
      <c r="C16" s="48"/>
      <c r="D16" s="10"/>
      <c r="E16" s="33"/>
      <c r="F16" s="33"/>
      <c r="G16" s="33"/>
      <c r="H16" s="33"/>
      <c r="I16" s="33"/>
      <c r="J16" s="33"/>
    </row>
    <row r="17" spans="1:17" ht="15.75" hidden="1" thickBot="1">
      <c r="A17" s="46"/>
      <c r="B17" s="47"/>
      <c r="C17" s="48"/>
      <c r="D17" s="10"/>
      <c r="E17" s="33"/>
      <c r="F17" s="33"/>
      <c r="G17" s="33"/>
      <c r="H17" s="33"/>
      <c r="I17" s="33"/>
      <c r="J17" s="33"/>
      <c r="M17">
        <f>G14</f>
        <v>70.5</v>
      </c>
      <c r="N17">
        <f>H14</f>
        <v>0.6</v>
      </c>
      <c r="O17">
        <f>I14</f>
        <v>0.6</v>
      </c>
      <c r="P17">
        <f>J14</f>
        <v>14.7</v>
      </c>
      <c r="Q17">
        <f>K14</f>
        <v>0</v>
      </c>
    </row>
    <row r="18" spans="1:17" ht="15.75" thickBot="1">
      <c r="A18" s="49" t="s">
        <v>31</v>
      </c>
      <c r="B18" s="50" t="s">
        <v>32</v>
      </c>
      <c r="C18" s="51"/>
      <c r="D18" s="7"/>
      <c r="E18" s="33">
        <f t="shared" ref="E18:J18" si="0">E14+E13+E12+E11+E10</f>
        <v>700</v>
      </c>
      <c r="F18" s="33">
        <f t="shared" si="0"/>
        <v>134.46</v>
      </c>
      <c r="G18" s="33">
        <f t="shared" si="0"/>
        <v>766</v>
      </c>
      <c r="H18" s="33">
        <f t="shared" si="0"/>
        <v>17.28</v>
      </c>
      <c r="I18" s="33">
        <f t="shared" si="0"/>
        <v>18.899999999999999</v>
      </c>
      <c r="J18" s="33">
        <f t="shared" si="0"/>
        <v>129.76</v>
      </c>
      <c r="M18">
        <v>250</v>
      </c>
      <c r="N18">
        <v>250</v>
      </c>
      <c r="O18">
        <v>250</v>
      </c>
      <c r="P18">
        <v>250</v>
      </c>
      <c r="Q18">
        <v>250</v>
      </c>
    </row>
    <row r="19" spans="1:17" ht="15.75" thickBot="1">
      <c r="A19" s="46" t="s">
        <v>33</v>
      </c>
      <c r="B19" s="47" t="s">
        <v>34</v>
      </c>
      <c r="C19" s="52" t="s">
        <v>22</v>
      </c>
      <c r="D19" s="10"/>
      <c r="E19" s="33"/>
      <c r="F19" s="33"/>
      <c r="G19" s="33"/>
      <c r="H19" s="33"/>
      <c r="I19" s="33"/>
      <c r="J19" s="33"/>
      <c r="M19" s="12">
        <v>200</v>
      </c>
      <c r="N19" s="12">
        <v>200</v>
      </c>
      <c r="O19" s="12">
        <v>200</v>
      </c>
      <c r="P19" s="12">
        <v>200</v>
      </c>
      <c r="Q19" s="12">
        <v>200</v>
      </c>
    </row>
    <row r="20" spans="1:17" ht="33.75" customHeight="1" thickBot="1">
      <c r="A20" s="46"/>
      <c r="B20" s="47" t="s">
        <v>35</v>
      </c>
      <c r="C20" s="102">
        <v>46058</v>
      </c>
      <c r="D20" s="10" t="s">
        <v>36</v>
      </c>
      <c r="E20" s="34">
        <v>250</v>
      </c>
      <c r="F20" s="34">
        <v>18.62</v>
      </c>
      <c r="G20" s="34">
        <v>104.16</v>
      </c>
      <c r="H20" s="34">
        <v>1.93</v>
      </c>
      <c r="I20" s="34">
        <v>6.34</v>
      </c>
      <c r="J20" s="34">
        <v>10.050000000000001</v>
      </c>
      <c r="M20">
        <f>M17/M18*M19</f>
        <v>56.399999999999991</v>
      </c>
      <c r="N20">
        <f>N17/N18*N19</f>
        <v>0.48</v>
      </c>
      <c r="O20">
        <f>O17/O18*O19</f>
        <v>0.48</v>
      </c>
      <c r="P20">
        <f>P17/P18*P19</f>
        <v>11.76</v>
      </c>
      <c r="Q20">
        <f>Q17/Q18*Q19</f>
        <v>0</v>
      </c>
    </row>
    <row r="21" spans="1:17" ht="30" customHeight="1" thickBot="1">
      <c r="A21" s="46"/>
      <c r="B21" s="47" t="s">
        <v>37</v>
      </c>
      <c r="C21" s="52" t="s">
        <v>38</v>
      </c>
      <c r="D21" s="10" t="s">
        <v>39</v>
      </c>
      <c r="E21" s="34">
        <v>105</v>
      </c>
      <c r="F21" s="34">
        <v>46.53</v>
      </c>
      <c r="G21" s="34">
        <v>131.30000000000001</v>
      </c>
      <c r="H21" s="34">
        <v>14.1</v>
      </c>
      <c r="I21" s="34">
        <v>6.3</v>
      </c>
      <c r="J21" s="34">
        <v>4.4000000000000004</v>
      </c>
    </row>
    <row r="22" spans="1:17" ht="21.75" customHeight="1" thickBot="1">
      <c r="A22" s="46"/>
      <c r="B22" s="47" t="s">
        <v>40</v>
      </c>
      <c r="C22" s="52" t="s">
        <v>41</v>
      </c>
      <c r="D22" s="83" t="s">
        <v>42</v>
      </c>
      <c r="E22" s="34">
        <v>200</v>
      </c>
      <c r="F22" s="34">
        <v>18.22</v>
      </c>
      <c r="G22" s="34">
        <v>269.3</v>
      </c>
      <c r="H22" s="34">
        <v>7.1</v>
      </c>
      <c r="I22" s="34">
        <v>7.4</v>
      </c>
      <c r="J22" s="34">
        <v>43.7</v>
      </c>
    </row>
    <row r="23" spans="1:17" ht="26.25" customHeight="1" thickBot="1">
      <c r="A23" s="46"/>
      <c r="B23" s="47" t="s">
        <v>43</v>
      </c>
      <c r="C23" s="48" t="s">
        <v>44</v>
      </c>
      <c r="D23" s="10" t="s">
        <v>45</v>
      </c>
      <c r="E23" s="34">
        <v>200</v>
      </c>
      <c r="F23" s="34">
        <v>18.57</v>
      </c>
      <c r="G23" s="34">
        <v>91.2</v>
      </c>
      <c r="H23" s="34">
        <v>3.8</v>
      </c>
      <c r="I23" s="34">
        <v>3.5</v>
      </c>
      <c r="J23" s="34">
        <v>11.2</v>
      </c>
    </row>
    <row r="24" spans="1:17" ht="20.25" customHeight="1" thickBot="1">
      <c r="A24" s="46"/>
      <c r="B24" s="47" t="s">
        <v>46</v>
      </c>
      <c r="C24" s="48" t="s">
        <v>22</v>
      </c>
      <c r="D24" s="10" t="s">
        <v>25</v>
      </c>
      <c r="E24" s="34">
        <v>40</v>
      </c>
      <c r="F24" s="34">
        <v>5.44</v>
      </c>
      <c r="G24" s="34">
        <v>94</v>
      </c>
      <c r="H24" s="34">
        <v>3.16</v>
      </c>
      <c r="I24" s="34">
        <v>0.4</v>
      </c>
      <c r="J24" s="34">
        <v>19.32</v>
      </c>
    </row>
    <row r="25" spans="1:17" ht="14.25" customHeight="1">
      <c r="A25" s="46"/>
      <c r="B25" s="53" t="s">
        <v>47</v>
      </c>
      <c r="C25" s="54"/>
      <c r="D25" s="14"/>
      <c r="E25" s="35"/>
      <c r="F25" s="35"/>
      <c r="G25" s="35"/>
      <c r="H25" s="35"/>
      <c r="I25" s="35"/>
      <c r="J25" s="35"/>
      <c r="K25">
        <f>G20</f>
        <v>104.16</v>
      </c>
      <c r="L25">
        <f t="shared" ref="L25:P25" si="1">H20</f>
        <v>1.93</v>
      </c>
      <c r="M25">
        <f t="shared" si="1"/>
        <v>6.34</v>
      </c>
      <c r="N25">
        <f t="shared" si="1"/>
        <v>10.050000000000001</v>
      </c>
      <c r="O25">
        <f t="shared" si="1"/>
        <v>0</v>
      </c>
      <c r="P25">
        <f t="shared" si="1"/>
        <v>0</v>
      </c>
    </row>
    <row r="26" spans="1:17" hidden="1">
      <c r="A26" s="46"/>
      <c r="B26" s="55"/>
      <c r="C26" s="56"/>
      <c r="D26" s="17"/>
      <c r="E26" s="36"/>
      <c r="F26" s="36"/>
      <c r="G26" s="36"/>
      <c r="H26" s="36"/>
      <c r="I26" s="36"/>
      <c r="J26" s="37"/>
    </row>
    <row r="27" spans="1:17" hidden="1">
      <c r="A27" s="46"/>
      <c r="B27" s="57"/>
      <c r="C27" s="58"/>
      <c r="D27" s="21"/>
      <c r="E27" s="38"/>
      <c r="F27" s="38"/>
      <c r="G27" s="38"/>
      <c r="H27" s="38"/>
      <c r="I27" s="38"/>
      <c r="J27" s="39"/>
    </row>
    <row r="28" spans="1:17" ht="15.75" thickBot="1">
      <c r="A28" s="46" t="s">
        <v>48</v>
      </c>
      <c r="B28" s="59"/>
      <c r="C28" s="60"/>
      <c r="D28" s="25"/>
      <c r="E28" s="40">
        <f t="shared" ref="E28:J28" si="2">E25+E24+E23+E22+E21+E20+E19</f>
        <v>795</v>
      </c>
      <c r="F28" s="40">
        <f t="shared" si="2"/>
        <v>107.38000000000001</v>
      </c>
      <c r="G28" s="40">
        <f t="shared" si="2"/>
        <v>689.95999999999992</v>
      </c>
      <c r="H28" s="40">
        <f t="shared" si="2"/>
        <v>30.089999999999996</v>
      </c>
      <c r="I28" s="40">
        <f t="shared" si="2"/>
        <v>23.94</v>
      </c>
      <c r="J28" s="40">
        <f t="shared" si="2"/>
        <v>88.67</v>
      </c>
      <c r="K28" s="103">
        <f>M18</f>
        <v>250</v>
      </c>
      <c r="L28" s="103">
        <f t="shared" ref="L28:N28" si="3">N18</f>
        <v>250</v>
      </c>
      <c r="M28" s="103">
        <f t="shared" si="3"/>
        <v>250</v>
      </c>
      <c r="N28" s="103">
        <f t="shared" si="3"/>
        <v>250</v>
      </c>
    </row>
    <row r="29" spans="1:17" ht="15.75" thickBot="1">
      <c r="A29" s="49"/>
      <c r="B29" s="47"/>
      <c r="C29" s="48"/>
      <c r="D29" s="10"/>
      <c r="E29" s="34">
        <f t="shared" ref="E29:J29" si="4">E28+E18</f>
        <v>1495</v>
      </c>
      <c r="F29" s="107">
        <f t="shared" si="4"/>
        <v>241.84000000000003</v>
      </c>
      <c r="G29" s="34">
        <f t="shared" si="4"/>
        <v>1455.96</v>
      </c>
      <c r="H29" s="34">
        <f t="shared" si="4"/>
        <v>47.37</v>
      </c>
      <c r="I29" s="34">
        <f t="shared" si="4"/>
        <v>42.84</v>
      </c>
      <c r="J29" s="34">
        <f t="shared" si="4"/>
        <v>218.43</v>
      </c>
      <c r="K29">
        <f>M19</f>
        <v>200</v>
      </c>
      <c r="L29">
        <f t="shared" ref="L29:N29" si="5">N19</f>
        <v>200</v>
      </c>
      <c r="M29">
        <f t="shared" si="5"/>
        <v>200</v>
      </c>
      <c r="N29">
        <f t="shared" si="5"/>
        <v>200</v>
      </c>
    </row>
    <row r="30" spans="1:17" hidden="1">
      <c r="A30" s="27"/>
      <c r="B30" s="12"/>
      <c r="C30" s="12"/>
      <c r="D30" s="28"/>
      <c r="E30" s="29"/>
      <c r="F30" s="29"/>
      <c r="G30" s="29"/>
      <c r="H30" s="29"/>
      <c r="I30" s="29"/>
      <c r="J30" s="29"/>
    </row>
    <row r="31" spans="1:17" hidden="1">
      <c r="B31" t="s">
        <v>0</v>
      </c>
    </row>
    <row r="32" spans="1:17" hidden="1"/>
    <row r="33" spans="1:14" hidden="1">
      <c r="A33" t="str">
        <f>A5</f>
        <v xml:space="preserve"> </v>
      </c>
      <c r="B33" t="s">
        <v>1</v>
      </c>
      <c r="C33" t="str">
        <f>C5</f>
        <v xml:space="preserve"> </v>
      </c>
      <c r="J33" t="str">
        <f>K3</f>
        <v>10 день</v>
      </c>
    </row>
    <row r="34" spans="1:14" hidden="1"/>
    <row r="35" spans="1:14" ht="15.75" hidden="1" thickBot="1">
      <c r="A35" s="1" t="s">
        <v>3</v>
      </c>
      <c r="B35" s="99" t="s">
        <v>4</v>
      </c>
      <c r="C35" s="100"/>
      <c r="D35" s="101"/>
      <c r="E35" s="2"/>
      <c r="F35" s="3"/>
      <c r="G35" s="4"/>
      <c r="H35" s="4"/>
      <c r="I35" s="2" t="s">
        <v>5</v>
      </c>
      <c r="J35" s="5" t="str">
        <f>J7</f>
        <v xml:space="preserve"> 15.09.2026</v>
      </c>
    </row>
    <row r="36" spans="1:14" ht="15.75" thickBot="1">
      <c r="B36" s="4" t="s">
        <v>49</v>
      </c>
      <c r="C36" s="4"/>
      <c r="D36" s="4"/>
      <c r="E36" s="4"/>
      <c r="F36" s="4"/>
      <c r="G36" s="4"/>
      <c r="H36" s="4"/>
      <c r="I36" s="4"/>
      <c r="J36" s="4"/>
      <c r="K36" s="104">
        <f>K25/K28*K29</f>
        <v>83.328000000000003</v>
      </c>
      <c r="L36" s="104">
        <f t="shared" ref="L36:N36" si="6">L25/L28*L29</f>
        <v>1.5439999999999998</v>
      </c>
      <c r="M36" s="104">
        <f t="shared" si="6"/>
        <v>5.0720000000000001</v>
      </c>
      <c r="N36" s="104">
        <f t="shared" si="6"/>
        <v>8.0399999999999991</v>
      </c>
    </row>
    <row r="37" spans="1:14" ht="15.75" thickBot="1">
      <c r="A37" s="76" t="s">
        <v>7</v>
      </c>
      <c r="B37" s="63" t="s">
        <v>8</v>
      </c>
      <c r="C37" s="63" t="s">
        <v>9</v>
      </c>
      <c r="D37" s="63" t="s">
        <v>10</v>
      </c>
      <c r="E37" s="63" t="s">
        <v>11</v>
      </c>
      <c r="F37" s="63" t="s">
        <v>12</v>
      </c>
      <c r="G37" s="63" t="s">
        <v>13</v>
      </c>
      <c r="H37" s="63" t="s">
        <v>14</v>
      </c>
      <c r="I37" s="63" t="s">
        <v>15</v>
      </c>
      <c r="J37" s="63" t="s">
        <v>16</v>
      </c>
    </row>
    <row r="38" spans="1:14" ht="15.75" thickBot="1">
      <c r="A38" s="77" t="s">
        <v>17</v>
      </c>
      <c r="B38" s="64" t="s">
        <v>18</v>
      </c>
      <c r="C38" s="65" t="str">
        <f>C10</f>
        <v>54-16к</v>
      </c>
      <c r="D38" s="7" t="str">
        <f>D10</f>
        <v>Каша  Дружба</v>
      </c>
      <c r="E38" s="6">
        <v>200</v>
      </c>
      <c r="F38" s="6">
        <f>F10</f>
        <v>30.09</v>
      </c>
      <c r="G38" s="6">
        <f>G10</f>
        <v>222.5</v>
      </c>
      <c r="H38" s="6">
        <v>5</v>
      </c>
      <c r="I38" s="6">
        <v>6.9</v>
      </c>
      <c r="J38" s="30">
        <v>23.9</v>
      </c>
    </row>
    <row r="39" spans="1:14" ht="15.75" thickBot="1">
      <c r="A39" s="78"/>
      <c r="B39" s="66" t="s">
        <v>22</v>
      </c>
      <c r="C39" s="67" t="s">
        <v>22</v>
      </c>
      <c r="D39" s="10" t="str">
        <f>D11</f>
        <v>Сдоба</v>
      </c>
      <c r="E39" s="6">
        <f t="shared" ref="E39:J41" si="7">E11</f>
        <v>80</v>
      </c>
      <c r="F39" s="6">
        <f t="shared" si="7"/>
        <v>50</v>
      </c>
      <c r="G39" s="6">
        <f t="shared" si="7"/>
        <v>339</v>
      </c>
      <c r="H39" s="6">
        <f t="shared" si="7"/>
        <v>7.9</v>
      </c>
      <c r="I39" s="6">
        <f t="shared" si="7"/>
        <v>9.4</v>
      </c>
      <c r="J39" s="6">
        <f t="shared" si="7"/>
        <v>55.5</v>
      </c>
    </row>
    <row r="40" spans="1:14" ht="15.75" thickBot="1">
      <c r="A40" s="78"/>
      <c r="B40" s="66" t="s">
        <v>24</v>
      </c>
      <c r="C40" s="67" t="s">
        <v>22</v>
      </c>
      <c r="D40" s="10" t="str">
        <f>D12</f>
        <v>Хлеб пшеничный</v>
      </c>
      <c r="E40" s="6">
        <f t="shared" si="7"/>
        <v>20</v>
      </c>
      <c r="F40" s="6">
        <f t="shared" si="7"/>
        <v>2.72</v>
      </c>
      <c r="G40" s="6">
        <f t="shared" ref="G40:G41" si="8">G12</f>
        <v>47</v>
      </c>
      <c r="H40" s="6">
        <f t="shared" si="7"/>
        <v>1.58</v>
      </c>
      <c r="I40" s="6">
        <f t="shared" si="7"/>
        <v>0.2</v>
      </c>
      <c r="J40" s="6">
        <f t="shared" si="7"/>
        <v>9.66</v>
      </c>
    </row>
    <row r="41" spans="1:14" ht="15.75" thickBot="1">
      <c r="A41" s="78"/>
      <c r="B41" s="66" t="s">
        <v>26</v>
      </c>
      <c r="C41" s="67" t="str">
        <f>C13</f>
        <v>54-2гн</v>
      </c>
      <c r="D41" s="10" t="str">
        <f>D13</f>
        <v>Сок</v>
      </c>
      <c r="E41" s="6">
        <f t="shared" si="7"/>
        <v>200</v>
      </c>
      <c r="F41" s="6">
        <f t="shared" si="7"/>
        <v>18.8</v>
      </c>
      <c r="G41" s="6">
        <f t="shared" si="8"/>
        <v>87</v>
      </c>
      <c r="H41" s="6">
        <f t="shared" si="7"/>
        <v>1</v>
      </c>
      <c r="I41" s="6">
        <f t="shared" si="7"/>
        <v>0</v>
      </c>
      <c r="J41" s="6">
        <f t="shared" si="7"/>
        <v>20</v>
      </c>
    </row>
    <row r="42" spans="1:14" ht="15.75" thickBot="1">
      <c r="A42" s="79"/>
      <c r="B42" s="66"/>
      <c r="C42" s="67"/>
      <c r="D42" s="10"/>
      <c r="E42" s="6"/>
      <c r="F42" s="6"/>
      <c r="G42" s="9"/>
      <c r="H42" s="9"/>
      <c r="I42" s="9"/>
      <c r="J42" s="9"/>
    </row>
    <row r="43" spans="1:14" ht="15.75" thickBot="1">
      <c r="A43" s="78" t="s">
        <v>29</v>
      </c>
      <c r="B43" s="66" t="s">
        <v>30</v>
      </c>
      <c r="C43" s="67" t="s">
        <v>50</v>
      </c>
      <c r="D43" s="10"/>
      <c r="E43" s="6"/>
      <c r="F43" s="6"/>
      <c r="G43" s="11"/>
      <c r="H43" s="11"/>
      <c r="I43" s="11"/>
      <c r="J43" s="11"/>
    </row>
    <row r="44" spans="1:14" ht="0.75" customHeight="1" thickBot="1">
      <c r="A44" s="78"/>
      <c r="B44" s="66"/>
      <c r="C44" s="67"/>
      <c r="D44" s="10"/>
      <c r="E44" s="9"/>
      <c r="F44" s="9"/>
      <c r="G44" s="9"/>
      <c r="H44" s="9"/>
      <c r="I44" s="9"/>
      <c r="J44" s="9"/>
    </row>
    <row r="45" spans="1:14" ht="15.75" hidden="1" thickBot="1">
      <c r="A45" s="78"/>
      <c r="B45" s="66"/>
      <c r="C45" s="67"/>
      <c r="D45" s="10"/>
      <c r="E45" s="9"/>
      <c r="F45" s="9"/>
      <c r="G45" s="9"/>
      <c r="H45" s="9"/>
      <c r="I45" s="9"/>
      <c r="J45" s="9"/>
    </row>
    <row r="46" spans="1:14" ht="15.75" hidden="1" thickBot="1">
      <c r="A46" s="78"/>
      <c r="B46" s="66"/>
      <c r="C46" s="67"/>
      <c r="D46" s="10"/>
      <c r="E46" s="9"/>
      <c r="F46" s="9"/>
      <c r="G46" s="9"/>
      <c r="H46" s="9"/>
      <c r="I46" s="9"/>
      <c r="J46" s="9"/>
    </row>
    <row r="47" spans="1:14" ht="15.75" thickBot="1">
      <c r="A47" s="79" t="s">
        <v>31</v>
      </c>
      <c r="B47" s="68" t="s">
        <v>32</v>
      </c>
      <c r="C47" s="69"/>
      <c r="D47" s="7"/>
      <c r="E47" s="9">
        <f t="shared" ref="E47:J47" si="9">E46+E45+E44+E43+E42+E41+E40+E39+E38</f>
        <v>500</v>
      </c>
      <c r="F47" s="48">
        <f t="shared" si="9"/>
        <v>101.61</v>
      </c>
      <c r="G47" s="9">
        <f t="shared" si="9"/>
        <v>695.5</v>
      </c>
      <c r="H47" s="9">
        <f t="shared" si="9"/>
        <v>15.48</v>
      </c>
      <c r="I47" s="9">
        <f t="shared" si="9"/>
        <v>16.5</v>
      </c>
      <c r="J47" s="9">
        <f t="shared" si="9"/>
        <v>109.06</v>
      </c>
    </row>
    <row r="48" spans="1:14" ht="15.75" thickBot="1">
      <c r="A48" s="78" t="s">
        <v>33</v>
      </c>
      <c r="B48" s="66" t="s">
        <v>34</v>
      </c>
      <c r="C48" s="67" t="str">
        <f>C19</f>
        <v>пром</v>
      </c>
      <c r="D48" s="91" t="s">
        <v>60</v>
      </c>
      <c r="E48" s="9"/>
      <c r="F48" s="48"/>
      <c r="G48" s="9"/>
      <c r="H48" s="9"/>
      <c r="I48" s="9"/>
      <c r="J48" s="9"/>
    </row>
    <row r="49" spans="1:16" ht="15.75" thickBot="1">
      <c r="A49" s="78"/>
      <c r="B49" s="66" t="s">
        <v>35</v>
      </c>
      <c r="C49" s="67" t="s">
        <v>22</v>
      </c>
      <c r="D49" s="10"/>
      <c r="E49" s="11"/>
      <c r="F49" s="11"/>
      <c r="G49" s="11"/>
      <c r="H49" s="11"/>
      <c r="I49" s="11"/>
      <c r="J49" s="11"/>
    </row>
    <row r="50" spans="1:16" ht="30.75" thickBot="1">
      <c r="A50" s="78"/>
      <c r="B50" s="66" t="s">
        <v>37</v>
      </c>
      <c r="C50" s="67" t="str">
        <f t="shared" ref="C50:D53" si="10">C21</f>
        <v>54-25м</v>
      </c>
      <c r="D50" s="10" t="str">
        <f t="shared" si="10"/>
        <v>Курица тушенная с морковью</v>
      </c>
      <c r="E50" s="11">
        <v>100</v>
      </c>
      <c r="F50" s="11">
        <v>46.53</v>
      </c>
      <c r="G50" s="11">
        <v>131.30000000000001</v>
      </c>
      <c r="H50" s="11">
        <v>14.12</v>
      </c>
      <c r="I50" s="11">
        <v>6.3</v>
      </c>
      <c r="J50" s="11">
        <v>4.4000000000000004</v>
      </c>
      <c r="M50">
        <f>G50</f>
        <v>131.30000000000001</v>
      </c>
      <c r="N50">
        <f>H50</f>
        <v>14.12</v>
      </c>
      <c r="O50">
        <f>I50</f>
        <v>6.3</v>
      </c>
      <c r="P50">
        <f>J50</f>
        <v>4.4000000000000004</v>
      </c>
    </row>
    <row r="51" spans="1:16" ht="30.75" thickBot="1">
      <c r="A51" s="78"/>
      <c r="B51" s="66" t="s">
        <v>40</v>
      </c>
      <c r="C51" s="67" t="str">
        <f t="shared" si="10"/>
        <v>54-1г</v>
      </c>
      <c r="D51" s="10" t="str">
        <f t="shared" si="10"/>
        <v>Макаронные изделия отварные</v>
      </c>
      <c r="E51" s="11">
        <v>150</v>
      </c>
      <c r="F51" s="11">
        <v>14.44</v>
      </c>
      <c r="G51" s="11">
        <v>202</v>
      </c>
      <c r="H51" s="11">
        <v>5.3</v>
      </c>
      <c r="I51" s="11">
        <v>5.5</v>
      </c>
      <c r="J51" s="11">
        <v>32.700000000000003</v>
      </c>
      <c r="M51" s="29">
        <v>90</v>
      </c>
      <c r="N51" s="29">
        <v>90</v>
      </c>
      <c r="O51" s="29">
        <v>90</v>
      </c>
      <c r="P51" s="29">
        <v>90</v>
      </c>
    </row>
    <row r="52" spans="1:16" ht="15.75" thickBot="1">
      <c r="A52" s="78"/>
      <c r="B52" s="66" t="s">
        <v>43</v>
      </c>
      <c r="C52" s="67" t="str">
        <f t="shared" si="10"/>
        <v>54-23гн</v>
      </c>
      <c r="D52" s="10" t="str">
        <f t="shared" si="10"/>
        <v>Кофейный напиток</v>
      </c>
      <c r="E52" s="11">
        <v>200</v>
      </c>
      <c r="F52" s="11">
        <v>18.97</v>
      </c>
      <c r="G52" s="11">
        <f>G23</f>
        <v>91.2</v>
      </c>
      <c r="H52" s="11">
        <f t="shared" ref="H52:J52" si="11">H23</f>
        <v>3.8</v>
      </c>
      <c r="I52" s="11">
        <f t="shared" si="11"/>
        <v>3.5</v>
      </c>
      <c r="J52" s="11">
        <f t="shared" si="11"/>
        <v>11.2</v>
      </c>
      <c r="M52">
        <v>100</v>
      </c>
      <c r="N52">
        <v>100</v>
      </c>
      <c r="O52">
        <v>100</v>
      </c>
      <c r="P52">
        <v>100</v>
      </c>
    </row>
    <row r="53" spans="1:16" ht="15.75" thickBot="1">
      <c r="A53" s="78"/>
      <c r="B53" s="66" t="s">
        <v>46</v>
      </c>
      <c r="C53" s="67" t="str">
        <f t="shared" si="10"/>
        <v>пром</v>
      </c>
      <c r="D53" s="10" t="str">
        <f t="shared" si="10"/>
        <v>Хлеб пшеничный</v>
      </c>
      <c r="E53" s="11">
        <v>50</v>
      </c>
      <c r="F53" s="11">
        <v>6.8</v>
      </c>
      <c r="G53" s="11">
        <v>117.5</v>
      </c>
      <c r="H53" s="11">
        <v>4.5</v>
      </c>
      <c r="I53" s="11">
        <v>0.5</v>
      </c>
      <c r="J53" s="11">
        <v>24.5</v>
      </c>
      <c r="M53">
        <f>M50/M51*M52</f>
        <v>145.88888888888891</v>
      </c>
      <c r="N53">
        <f>N50/N51*N52</f>
        <v>15.688888888888888</v>
      </c>
      <c r="O53">
        <f>O50/O51*O52</f>
        <v>6.9999999999999991</v>
      </c>
      <c r="P53">
        <f>P50/P51*P52</f>
        <v>4.8888888888888893</v>
      </c>
    </row>
    <row r="54" spans="1:16" ht="15.75" thickBot="1">
      <c r="A54" s="78"/>
      <c r="B54" s="70" t="s">
        <v>47</v>
      </c>
      <c r="C54" s="71"/>
      <c r="D54" s="14"/>
      <c r="E54" s="13"/>
      <c r="F54" s="13"/>
      <c r="G54" s="13"/>
      <c r="H54" s="13"/>
      <c r="I54" s="13"/>
      <c r="J54" s="13"/>
    </row>
    <row r="55" spans="1:16" ht="2.25" customHeight="1">
      <c r="A55" s="78"/>
      <c r="B55" s="72"/>
      <c r="C55" s="73"/>
      <c r="D55" s="17"/>
      <c r="E55" s="16"/>
      <c r="F55" s="16"/>
      <c r="G55" s="16"/>
      <c r="H55" s="16"/>
      <c r="I55" s="16"/>
      <c r="J55" s="18"/>
    </row>
    <row r="56" spans="1:16" hidden="1">
      <c r="A56" s="78"/>
      <c r="B56" s="74"/>
      <c r="C56" s="75"/>
      <c r="D56" s="21"/>
      <c r="E56" s="20"/>
      <c r="F56" s="20"/>
      <c r="G56" s="20"/>
      <c r="H56" s="20"/>
      <c r="I56" s="20"/>
      <c r="J56" s="22"/>
    </row>
    <row r="57" spans="1:16" ht="15.75" thickBot="1">
      <c r="A57" s="78" t="s">
        <v>48</v>
      </c>
      <c r="B57" s="80"/>
      <c r="C57" s="81"/>
      <c r="D57" s="25"/>
      <c r="E57" s="89">
        <f>E53+E52+E51+E50+E49</f>
        <v>500</v>
      </c>
      <c r="F57" s="89">
        <f t="shared" ref="F57:J57" si="12">F56+F55+F54+F53+F52+F51+F50++F49++F48</f>
        <v>86.740000000000009</v>
      </c>
      <c r="G57" s="89">
        <f t="shared" si="12"/>
        <v>542</v>
      </c>
      <c r="H57" s="89">
        <f t="shared" si="12"/>
        <v>27.72</v>
      </c>
      <c r="I57" s="89">
        <f t="shared" si="12"/>
        <v>15.8</v>
      </c>
      <c r="J57" s="89">
        <f t="shared" si="12"/>
        <v>72.800000000000011</v>
      </c>
    </row>
    <row r="58" spans="1:16" ht="15.75" thickBot="1">
      <c r="A58" s="79"/>
      <c r="B58" s="66"/>
      <c r="C58" s="67"/>
      <c r="D58" s="10"/>
      <c r="E58" s="90">
        <f t="shared" ref="E58:J58" si="13">E57+E47</f>
        <v>1000</v>
      </c>
      <c r="F58" s="90">
        <f t="shared" si="13"/>
        <v>188.35000000000002</v>
      </c>
      <c r="G58" s="90">
        <f t="shared" si="13"/>
        <v>1237.5</v>
      </c>
      <c r="H58" s="90">
        <f t="shared" si="13"/>
        <v>43.2</v>
      </c>
      <c r="I58" s="90">
        <f t="shared" si="13"/>
        <v>32.299999999999997</v>
      </c>
      <c r="J58" s="90">
        <f t="shared" si="13"/>
        <v>181.86</v>
      </c>
    </row>
    <row r="59" spans="1:16">
      <c r="A59" s="93"/>
      <c r="B59" s="94"/>
      <c r="C59" s="94"/>
      <c r="D59" s="28"/>
      <c r="E59" s="95"/>
      <c r="F59" s="95"/>
      <c r="G59" s="95"/>
      <c r="H59" s="95"/>
      <c r="I59" s="95"/>
      <c r="J59" s="95"/>
    </row>
    <row r="60" spans="1:16">
      <c r="B60" t="str">
        <f>B1</f>
        <v>Утверждаю:</v>
      </c>
    </row>
    <row r="63" spans="1:16">
      <c r="A63" t="str">
        <f>A4</f>
        <v xml:space="preserve"> Директор</v>
      </c>
      <c r="D63" t="str">
        <f>D4</f>
        <v>А.Н.Скидан</v>
      </c>
    </row>
    <row r="64" spans="1:16" ht="15" customHeight="1" thickBot="1">
      <c r="B64" t="s">
        <v>1</v>
      </c>
    </row>
    <row r="65" spans="1:11" ht="15.75" hidden="1" thickBot="1"/>
    <row r="66" spans="1:11" ht="15.75" hidden="1" thickBot="1">
      <c r="A66" t="str">
        <f>A33</f>
        <v xml:space="preserve"> </v>
      </c>
      <c r="B66" t="str">
        <f>B33</f>
        <v xml:space="preserve"> </v>
      </c>
      <c r="C66" t="str">
        <f>C33</f>
        <v xml:space="preserve"> </v>
      </c>
    </row>
    <row r="67" spans="1:11" ht="15.75" hidden="1" thickBot="1"/>
    <row r="68" spans="1:11" ht="15.75" thickBot="1">
      <c r="A68" s="84" t="s">
        <v>3</v>
      </c>
      <c r="B68" s="96" t="s">
        <v>4</v>
      </c>
      <c r="C68" s="97"/>
      <c r="D68" s="98"/>
      <c r="E68" s="2"/>
      <c r="F68" s="3" t="s">
        <v>2</v>
      </c>
      <c r="G68" s="4"/>
      <c r="H68" s="4"/>
      <c r="I68" s="2" t="s">
        <v>5</v>
      </c>
      <c r="J68" s="82" t="str">
        <f>J35</f>
        <v xml:space="preserve"> 15.09.2026</v>
      </c>
      <c r="K68" t="str">
        <f>K3</f>
        <v>10 день</v>
      </c>
    </row>
    <row r="69" spans="1:11" ht="15.75" thickBot="1">
      <c r="B69" s="4" t="s">
        <v>59</v>
      </c>
      <c r="C69" s="4"/>
      <c r="D69" s="4"/>
      <c r="E69" s="4"/>
      <c r="F69" s="4"/>
      <c r="G69" s="4"/>
      <c r="H69" s="4"/>
      <c r="I69" s="4"/>
      <c r="J69" s="4"/>
    </row>
    <row r="70" spans="1:11" ht="15.75" thickBot="1">
      <c r="A70" s="41" t="s">
        <v>7</v>
      </c>
      <c r="B70" s="63" t="s">
        <v>8</v>
      </c>
      <c r="C70" s="63" t="s">
        <v>9</v>
      </c>
      <c r="D70" s="63" t="s">
        <v>10</v>
      </c>
      <c r="E70" s="63" t="s">
        <v>11</v>
      </c>
      <c r="F70" s="63" t="s">
        <v>12</v>
      </c>
      <c r="G70" s="63" t="s">
        <v>13</v>
      </c>
      <c r="H70" s="63" t="s">
        <v>14</v>
      </c>
      <c r="I70" s="63" t="s">
        <v>15</v>
      </c>
      <c r="J70" s="63" t="s">
        <v>16</v>
      </c>
    </row>
    <row r="71" spans="1:11" ht="15.75" thickBot="1">
      <c r="A71" s="43" t="s">
        <v>17</v>
      </c>
      <c r="B71" s="64" t="s">
        <v>18</v>
      </c>
      <c r="C71" s="65"/>
      <c r="D71" s="7"/>
      <c r="E71" s="6"/>
      <c r="F71" s="6"/>
      <c r="G71" s="6"/>
      <c r="H71" s="6"/>
      <c r="I71" s="6"/>
      <c r="J71" s="6"/>
    </row>
    <row r="72" spans="1:11" ht="2.25" customHeight="1" thickBot="1">
      <c r="A72" s="46"/>
      <c r="B72" s="66" t="s">
        <v>26</v>
      </c>
      <c r="C72" s="67"/>
      <c r="D72" s="10"/>
      <c r="E72" s="9"/>
      <c r="F72" s="9"/>
      <c r="G72" s="9"/>
      <c r="H72" s="9"/>
      <c r="I72" s="9"/>
      <c r="J72" s="9"/>
    </row>
    <row r="73" spans="1:11" ht="15.75" hidden="1" thickBot="1">
      <c r="A73" s="46"/>
      <c r="B73" s="66" t="s">
        <v>24</v>
      </c>
      <c r="C73" s="67"/>
      <c r="D73" s="10"/>
      <c r="E73" s="9"/>
      <c r="F73" s="9"/>
      <c r="G73" s="9"/>
      <c r="H73" s="9"/>
      <c r="I73" s="9"/>
      <c r="J73" s="9"/>
    </row>
    <row r="74" spans="1:11" ht="15.75" hidden="1" thickBot="1">
      <c r="A74" s="46"/>
      <c r="B74" s="66"/>
      <c r="C74" s="67"/>
      <c r="D74" s="10"/>
      <c r="E74" s="9"/>
      <c r="F74" s="9"/>
      <c r="G74" s="9"/>
      <c r="H74" s="9"/>
      <c r="I74" s="9"/>
      <c r="J74" s="9"/>
    </row>
    <row r="75" spans="1:11" ht="15.75" hidden="1" thickBot="1">
      <c r="A75" s="49"/>
      <c r="B75" s="66"/>
      <c r="C75" s="67"/>
      <c r="D75" s="10"/>
      <c r="E75" s="9"/>
      <c r="F75" s="9"/>
      <c r="G75" s="9"/>
      <c r="H75" s="9"/>
      <c r="I75" s="9"/>
      <c r="J75" s="9"/>
    </row>
    <row r="76" spans="1:11" ht="15.75" hidden="1" thickBot="1">
      <c r="A76" s="46" t="s">
        <v>29</v>
      </c>
      <c r="B76" s="66" t="s">
        <v>30</v>
      </c>
      <c r="C76" s="67"/>
      <c r="D76" s="10"/>
      <c r="E76" s="9"/>
      <c r="F76" s="9"/>
      <c r="G76" s="9"/>
      <c r="H76" s="9"/>
      <c r="I76" s="9"/>
      <c r="J76" s="9"/>
    </row>
    <row r="77" spans="1:11" ht="15.75" hidden="1" thickBot="1">
      <c r="A77" s="46"/>
      <c r="B77" s="66"/>
      <c r="C77" s="67"/>
      <c r="D77" s="10"/>
      <c r="E77" s="9"/>
      <c r="F77" s="9"/>
      <c r="G77" s="9"/>
      <c r="H77" s="9"/>
      <c r="I77" s="9"/>
      <c r="J77" s="9"/>
    </row>
    <row r="78" spans="1:11" ht="15.75" hidden="1" thickBot="1">
      <c r="A78" s="46"/>
      <c r="B78" s="66"/>
      <c r="C78" s="67"/>
      <c r="D78" s="10"/>
      <c r="E78" s="9"/>
      <c r="F78" s="9"/>
      <c r="G78" s="9"/>
      <c r="H78" s="9"/>
      <c r="I78" s="9"/>
      <c r="J78" s="9"/>
    </row>
    <row r="79" spans="1:11" ht="15.75" hidden="1" thickBot="1">
      <c r="A79" s="46"/>
      <c r="B79" s="66"/>
      <c r="C79" s="67"/>
      <c r="D79" s="10"/>
      <c r="E79" s="9"/>
      <c r="F79" s="9"/>
      <c r="G79" s="9"/>
      <c r="H79" s="9"/>
      <c r="I79" s="9"/>
      <c r="J79" s="9"/>
    </row>
    <row r="80" spans="1:11" ht="6" customHeight="1" thickBot="1">
      <c r="A80" s="49" t="s">
        <v>31</v>
      </c>
      <c r="B80" s="68" t="s">
        <v>32</v>
      </c>
      <c r="C80" s="69"/>
      <c r="D80" s="7"/>
      <c r="E80" s="9"/>
      <c r="F80" s="9"/>
      <c r="G80" s="9"/>
      <c r="H80" s="9"/>
      <c r="I80" s="9"/>
      <c r="J80" s="9"/>
    </row>
    <row r="81" spans="1:10" ht="15.75" hidden="1" thickBot="1">
      <c r="A81" s="46" t="s">
        <v>33</v>
      </c>
      <c r="B81" s="66" t="s">
        <v>34</v>
      </c>
      <c r="C81" s="67" t="str">
        <f>C48</f>
        <v>пром</v>
      </c>
      <c r="D81" s="10"/>
      <c r="E81" s="9"/>
      <c r="F81" s="9"/>
      <c r="G81" s="9"/>
      <c r="H81" s="9"/>
      <c r="I81" s="9"/>
      <c r="J81" s="9"/>
    </row>
    <row r="82" spans="1:10" ht="15.75" hidden="1" thickBot="1">
      <c r="A82" s="46"/>
      <c r="B82" s="66" t="s">
        <v>35</v>
      </c>
      <c r="C82" s="67" t="s">
        <v>51</v>
      </c>
      <c r="D82" s="10"/>
      <c r="E82" s="11"/>
      <c r="F82" s="11"/>
      <c r="G82" s="11"/>
      <c r="H82" s="11"/>
      <c r="I82" s="11"/>
      <c r="J82" s="11"/>
    </row>
    <row r="83" spans="1:10" ht="15.75" thickBot="1">
      <c r="A83" s="46"/>
      <c r="B83" s="66" t="s">
        <v>35</v>
      </c>
      <c r="C83" s="106">
        <v>46058</v>
      </c>
      <c r="D83" s="67" t="str">
        <f t="shared" ref="D83:J83" si="14">D20</f>
        <v>Свекольник</v>
      </c>
      <c r="E83" s="67">
        <v>200</v>
      </c>
      <c r="F83" s="67">
        <v>14.81</v>
      </c>
      <c r="G83" s="105">
        <f>K36</f>
        <v>83.328000000000003</v>
      </c>
      <c r="H83" s="105">
        <f t="shared" ref="H83:J83" si="15">L36</f>
        <v>1.5439999999999998</v>
      </c>
      <c r="I83" s="105">
        <f t="shared" si="15"/>
        <v>5.0720000000000001</v>
      </c>
      <c r="J83" s="105">
        <f t="shared" si="15"/>
        <v>8.0399999999999991</v>
      </c>
    </row>
    <row r="84" spans="1:10" ht="30.75" thickBot="1">
      <c r="A84" s="46"/>
      <c r="B84" s="66" t="s">
        <v>37</v>
      </c>
      <c r="C84" s="67" t="s">
        <v>52</v>
      </c>
      <c r="D84" s="10" t="str">
        <f t="shared" ref="D84:F87" si="16">D21</f>
        <v>Курица тушенная с морковью</v>
      </c>
      <c r="E84" s="11">
        <f t="shared" si="16"/>
        <v>105</v>
      </c>
      <c r="F84" s="11">
        <v>46.62</v>
      </c>
      <c r="G84" s="11">
        <f>G21</f>
        <v>131.30000000000001</v>
      </c>
      <c r="H84" s="11">
        <f t="shared" ref="H84:J86" si="17">H21</f>
        <v>14.1</v>
      </c>
      <c r="I84" s="11">
        <f t="shared" si="17"/>
        <v>6.3</v>
      </c>
      <c r="J84" s="11">
        <f t="shared" si="17"/>
        <v>4.4000000000000004</v>
      </c>
    </row>
    <row r="85" spans="1:10" ht="30.75" thickBot="1">
      <c r="A85" s="46"/>
      <c r="B85" s="66" t="s">
        <v>40</v>
      </c>
      <c r="C85" s="67" t="s">
        <v>53</v>
      </c>
      <c r="D85" s="10" t="str">
        <f t="shared" si="16"/>
        <v>Макаронные изделия отварные</v>
      </c>
      <c r="E85" s="11">
        <v>150</v>
      </c>
      <c r="F85" s="11">
        <v>14.1</v>
      </c>
      <c r="G85" s="11">
        <f>G51</f>
        <v>202</v>
      </c>
      <c r="H85" s="11">
        <f t="shared" ref="H85:J85" si="18">H51</f>
        <v>5.3</v>
      </c>
      <c r="I85" s="11">
        <f t="shared" si="18"/>
        <v>5.5</v>
      </c>
      <c r="J85" s="11">
        <f t="shared" si="18"/>
        <v>32.700000000000003</v>
      </c>
    </row>
    <row r="86" spans="1:10" ht="15.75" thickBot="1">
      <c r="A86" s="46"/>
      <c r="B86" s="66" t="s">
        <v>43</v>
      </c>
      <c r="C86" s="67" t="s">
        <v>54</v>
      </c>
      <c r="D86" s="10" t="str">
        <f t="shared" si="16"/>
        <v>Кофейный напиток</v>
      </c>
      <c r="E86" s="11">
        <f t="shared" si="16"/>
        <v>200</v>
      </c>
      <c r="F86" s="11">
        <f t="shared" si="16"/>
        <v>18.57</v>
      </c>
      <c r="G86" s="11">
        <v>19.91</v>
      </c>
      <c r="H86" s="11">
        <f t="shared" si="17"/>
        <v>3.8</v>
      </c>
      <c r="I86" s="11">
        <f t="shared" si="17"/>
        <v>3.5</v>
      </c>
      <c r="J86" s="11">
        <f t="shared" si="17"/>
        <v>11.2</v>
      </c>
    </row>
    <row r="87" spans="1:10" ht="15.75" thickBot="1">
      <c r="A87" s="46"/>
      <c r="B87" s="66" t="s">
        <v>46</v>
      </c>
      <c r="C87" s="67" t="s">
        <v>22</v>
      </c>
      <c r="D87" s="10" t="str">
        <f t="shared" si="16"/>
        <v>Хлеб пшеничный</v>
      </c>
      <c r="E87" s="11">
        <f t="shared" si="16"/>
        <v>40</v>
      </c>
      <c r="F87" s="11">
        <v>5.44</v>
      </c>
      <c r="G87" s="11">
        <f>M143</f>
        <v>94</v>
      </c>
      <c r="H87" s="11">
        <v>4.74</v>
      </c>
      <c r="I87" s="11">
        <v>0.6</v>
      </c>
      <c r="J87" s="11">
        <v>28.98</v>
      </c>
    </row>
    <row r="88" spans="1:10" ht="15.75" thickBot="1">
      <c r="A88" s="46"/>
      <c r="B88" s="70"/>
      <c r="C88" s="71"/>
      <c r="D88" s="14"/>
      <c r="E88" s="13"/>
      <c r="F88" s="13">
        <v>0</v>
      </c>
      <c r="G88" s="13"/>
      <c r="H88" s="13"/>
      <c r="I88" s="13"/>
      <c r="J88" s="13"/>
    </row>
    <row r="89" spans="1:10" ht="1.5" customHeight="1">
      <c r="A89" s="46"/>
      <c r="B89" s="72"/>
      <c r="C89" s="73"/>
      <c r="D89" s="17"/>
      <c r="E89" s="16"/>
      <c r="F89" s="16"/>
      <c r="G89" s="16"/>
      <c r="H89" s="16"/>
      <c r="I89" s="16"/>
      <c r="J89" s="18"/>
    </row>
    <row r="90" spans="1:10" hidden="1">
      <c r="A90" s="46"/>
      <c r="B90" s="74"/>
      <c r="C90" s="75"/>
      <c r="D90" s="21"/>
      <c r="E90" s="20"/>
      <c r="F90" s="20"/>
      <c r="G90" s="20"/>
      <c r="H90" s="20"/>
      <c r="I90" s="20"/>
      <c r="J90" s="22"/>
    </row>
    <row r="91" spans="1:10" ht="15.75" thickBot="1">
      <c r="A91" s="46" t="s">
        <v>48</v>
      </c>
      <c r="B91" s="23"/>
      <c r="C91" s="24"/>
      <c r="D91" s="25"/>
      <c r="E91" s="26">
        <f>E87+E86+E85+E84+E83</f>
        <v>695</v>
      </c>
      <c r="F91" s="26">
        <f t="shared" ref="F91:J91" si="19">F87+F86+F85+F84+F83</f>
        <v>99.539999999999992</v>
      </c>
      <c r="G91" s="26">
        <f t="shared" si="19"/>
        <v>530.53800000000001</v>
      </c>
      <c r="H91" s="26">
        <f t="shared" si="19"/>
        <v>29.483999999999998</v>
      </c>
      <c r="I91" s="26">
        <f t="shared" si="19"/>
        <v>20.971999999999998</v>
      </c>
      <c r="J91" s="26">
        <f t="shared" si="19"/>
        <v>85.32</v>
      </c>
    </row>
    <row r="92" spans="1:10" ht="15.75" thickBot="1">
      <c r="A92" s="49"/>
      <c r="B92" s="8"/>
      <c r="C92" s="9"/>
      <c r="D92" s="10"/>
      <c r="E92" s="11">
        <f t="shared" ref="E92:J92" si="20">E91</f>
        <v>695</v>
      </c>
      <c r="F92" s="11">
        <f t="shared" si="20"/>
        <v>99.539999999999992</v>
      </c>
      <c r="G92" s="11">
        <f t="shared" si="20"/>
        <v>530.53800000000001</v>
      </c>
      <c r="H92" s="11">
        <f t="shared" si="20"/>
        <v>29.483999999999998</v>
      </c>
      <c r="I92" s="11">
        <f t="shared" si="20"/>
        <v>20.971999999999998</v>
      </c>
      <c r="J92" s="11">
        <f t="shared" si="20"/>
        <v>85.32</v>
      </c>
    </row>
    <row r="93" spans="1:10" ht="6.75" customHeight="1">
      <c r="A93" s="61"/>
    </row>
    <row r="94" spans="1:10" ht="15.75" hidden="1" thickBot="1">
      <c r="A94" s="61"/>
    </row>
    <row r="95" spans="1:10" ht="15.75" hidden="1" thickBot="1">
      <c r="A95" s="61"/>
    </row>
    <row r="96" spans="1:10" ht="15.75" hidden="1" thickBot="1">
      <c r="A96" s="61"/>
    </row>
    <row r="97" spans="1:11" ht="15.75" hidden="1" thickBot="1">
      <c r="A97" s="61"/>
      <c r="B97" t="s">
        <v>0</v>
      </c>
    </row>
    <row r="98" spans="1:11" ht="15.75" hidden="1" thickBot="1">
      <c r="A98" s="61"/>
    </row>
    <row r="99" spans="1:11" ht="15.75" hidden="1" thickBot="1">
      <c r="A99" s="61" t="str">
        <f>A66</f>
        <v xml:space="preserve"> </v>
      </c>
      <c r="B99" t="str">
        <f>B66</f>
        <v xml:space="preserve"> </v>
      </c>
      <c r="C99" t="str">
        <f>C66</f>
        <v xml:space="preserve"> </v>
      </c>
      <c r="K99" t="str">
        <f>K68</f>
        <v>10 день</v>
      </c>
    </row>
    <row r="100" spans="1:11" ht="15.75" hidden="1" thickBot="1">
      <c r="A100" s="61"/>
    </row>
    <row r="101" spans="1:11" ht="15.75" hidden="1" thickBot="1">
      <c r="A101" s="62" t="s">
        <v>3</v>
      </c>
      <c r="B101" s="99" t="s">
        <v>4</v>
      </c>
      <c r="C101" s="100"/>
      <c r="D101" s="101"/>
      <c r="E101" s="2"/>
      <c r="F101" s="3"/>
      <c r="G101" s="4"/>
      <c r="H101" s="4"/>
      <c r="I101" s="2" t="s">
        <v>5</v>
      </c>
      <c r="J101" s="5" t="str">
        <f>J68</f>
        <v xml:space="preserve"> 15.09.2026</v>
      </c>
    </row>
    <row r="102" spans="1:11" ht="15.75" thickBot="1">
      <c r="A102" s="86" t="s">
        <v>55</v>
      </c>
      <c r="B102" s="86"/>
      <c r="C102" s="87"/>
      <c r="D102" s="87"/>
      <c r="E102" s="4"/>
      <c r="F102" s="4"/>
      <c r="G102" s="4"/>
      <c r="H102" s="4"/>
      <c r="I102" s="4"/>
      <c r="J102" s="4"/>
    </row>
    <row r="103" spans="1:11" ht="15.75" thickBot="1">
      <c r="A103" s="41" t="s">
        <v>7</v>
      </c>
      <c r="B103" s="63" t="s">
        <v>8</v>
      </c>
      <c r="C103" s="42" t="s">
        <v>9</v>
      </c>
      <c r="D103" s="42" t="s">
        <v>10</v>
      </c>
      <c r="E103" s="42" t="s">
        <v>11</v>
      </c>
      <c r="F103" s="42" t="s">
        <v>12</v>
      </c>
      <c r="G103" s="42" t="s">
        <v>13</v>
      </c>
      <c r="H103" s="42" t="s">
        <v>14</v>
      </c>
      <c r="I103" s="42" t="s">
        <v>15</v>
      </c>
      <c r="J103" s="42" t="s">
        <v>16</v>
      </c>
    </row>
    <row r="104" spans="1:11" ht="15.75" thickBot="1">
      <c r="A104" s="43" t="s">
        <v>17</v>
      </c>
      <c r="B104" s="64" t="s">
        <v>18</v>
      </c>
      <c r="C104" s="65"/>
      <c r="D104" s="7"/>
      <c r="E104" s="6"/>
      <c r="F104" s="6"/>
      <c r="G104" s="6"/>
      <c r="H104" s="6"/>
      <c r="I104" s="6"/>
      <c r="J104" s="6"/>
    </row>
    <row r="105" spans="1:11" ht="1.5" customHeight="1" thickBot="1">
      <c r="A105" s="46"/>
      <c r="B105" s="66" t="s">
        <v>26</v>
      </c>
      <c r="C105" s="67"/>
      <c r="D105" s="10"/>
      <c r="E105" s="9"/>
      <c r="F105" s="9"/>
      <c r="G105" s="9"/>
      <c r="H105" s="9"/>
      <c r="I105" s="9"/>
      <c r="J105" s="9"/>
    </row>
    <row r="106" spans="1:11" ht="15.75" hidden="1" thickBot="1">
      <c r="A106" s="46"/>
      <c r="B106" s="66" t="s">
        <v>24</v>
      </c>
      <c r="C106" s="67"/>
      <c r="D106" s="10"/>
      <c r="E106" s="9"/>
      <c r="F106" s="9"/>
      <c r="G106" s="9"/>
      <c r="H106" s="9"/>
      <c r="I106" s="9"/>
      <c r="J106" s="9"/>
    </row>
    <row r="107" spans="1:11" ht="15.75" hidden="1" thickBot="1">
      <c r="A107" s="46"/>
      <c r="B107" s="66"/>
      <c r="C107" s="67"/>
      <c r="D107" s="10"/>
      <c r="E107" s="9"/>
      <c r="F107" s="9"/>
      <c r="G107" s="9"/>
      <c r="H107" s="9"/>
      <c r="I107" s="9"/>
      <c r="J107" s="9"/>
    </row>
    <row r="108" spans="1:11" ht="15.75" hidden="1" thickBot="1">
      <c r="A108" s="49"/>
      <c r="B108" s="66"/>
      <c r="C108" s="67"/>
      <c r="D108" s="10"/>
      <c r="E108" s="9"/>
      <c r="F108" s="9"/>
      <c r="G108" s="9"/>
      <c r="H108" s="9"/>
      <c r="I108" s="9"/>
      <c r="J108" s="9"/>
    </row>
    <row r="109" spans="1:11" ht="15.75" hidden="1" thickBot="1">
      <c r="A109" s="46" t="s">
        <v>29</v>
      </c>
      <c r="B109" s="66" t="s">
        <v>30</v>
      </c>
      <c r="C109" s="67"/>
      <c r="D109" s="10"/>
      <c r="E109" s="9"/>
      <c r="F109" s="9"/>
      <c r="G109" s="9"/>
      <c r="H109" s="9"/>
      <c r="I109" s="9"/>
      <c r="J109" s="9"/>
    </row>
    <row r="110" spans="1:11" ht="15.75" hidden="1" thickBot="1">
      <c r="A110" s="46"/>
      <c r="B110" s="66"/>
      <c r="C110" s="67"/>
      <c r="D110" s="10"/>
      <c r="E110" s="9"/>
      <c r="F110" s="9"/>
      <c r="G110" s="9"/>
      <c r="H110" s="9"/>
      <c r="I110" s="9"/>
      <c r="J110" s="9"/>
    </row>
    <row r="111" spans="1:11" ht="15.75" hidden="1" thickBot="1">
      <c r="A111" s="46"/>
      <c r="B111" s="66"/>
      <c r="C111" s="67"/>
      <c r="D111" s="10"/>
      <c r="E111" s="9"/>
      <c r="F111" s="9"/>
      <c r="G111" s="9"/>
      <c r="H111" s="9"/>
      <c r="I111" s="9"/>
      <c r="J111" s="9"/>
    </row>
    <row r="112" spans="1:11" ht="15.75" hidden="1" thickBot="1">
      <c r="A112" s="46"/>
      <c r="B112" s="66"/>
      <c r="C112" s="67"/>
      <c r="D112" s="10"/>
      <c r="E112" s="9"/>
      <c r="F112" s="9"/>
      <c r="G112" s="9"/>
      <c r="H112" s="9"/>
      <c r="I112" s="9"/>
      <c r="J112" s="9"/>
    </row>
    <row r="113" spans="1:13" ht="15.75" thickBot="1">
      <c r="A113" s="49" t="s">
        <v>31</v>
      </c>
      <c r="B113" s="68" t="s">
        <v>32</v>
      </c>
      <c r="C113" s="69"/>
      <c r="D113" s="7"/>
      <c r="E113" s="9"/>
      <c r="F113" s="9"/>
      <c r="G113" s="9"/>
      <c r="H113" s="9"/>
      <c r="I113" s="9"/>
      <c r="J113" s="9"/>
    </row>
    <row r="114" spans="1:13" ht="15.75" thickBot="1">
      <c r="A114" s="46" t="s">
        <v>33</v>
      </c>
      <c r="B114" s="66" t="s">
        <v>34</v>
      </c>
      <c r="C114" s="67"/>
      <c r="D114" s="10"/>
      <c r="E114" s="9"/>
      <c r="F114" s="9"/>
      <c r="G114" s="9"/>
      <c r="H114" s="9"/>
      <c r="I114" s="9"/>
      <c r="J114" s="9"/>
    </row>
    <row r="115" spans="1:13" ht="15.75" thickBot="1">
      <c r="A115" s="46"/>
      <c r="B115" s="66" t="s">
        <v>35</v>
      </c>
      <c r="C115" s="67" t="s">
        <v>1</v>
      </c>
      <c r="D115" s="10"/>
      <c r="E115" s="11"/>
      <c r="F115" s="11"/>
      <c r="G115" s="11"/>
      <c r="H115" s="11"/>
      <c r="I115" s="11"/>
      <c r="J115" s="11"/>
    </row>
    <row r="116" spans="1:13" ht="30.75" thickBot="1">
      <c r="A116" s="46"/>
      <c r="B116" s="66" t="s">
        <v>37</v>
      </c>
      <c r="C116" s="67" t="str">
        <f t="shared" ref="C116:D119" si="21">C84</f>
        <v>54-4м</v>
      </c>
      <c r="D116" s="10" t="str">
        <f t="shared" si="21"/>
        <v>Курица тушенная с морковью</v>
      </c>
      <c r="E116" s="11">
        <v>105</v>
      </c>
      <c r="F116" s="11">
        <v>46.53</v>
      </c>
      <c r="G116" s="11">
        <v>131.4</v>
      </c>
      <c r="H116" s="11">
        <v>14.1</v>
      </c>
      <c r="I116" s="11">
        <v>6.3</v>
      </c>
      <c r="J116" s="11">
        <v>4.4000000000000004</v>
      </c>
      <c r="M116">
        <f>F116+F117+F118+F119</f>
        <v>84.64</v>
      </c>
    </row>
    <row r="117" spans="1:13" ht="30.75" thickBot="1">
      <c r="A117" s="46"/>
      <c r="B117" s="66" t="s">
        <v>40</v>
      </c>
      <c r="C117" s="67" t="str">
        <f t="shared" si="21"/>
        <v>54-8г</v>
      </c>
      <c r="D117" s="10" t="str">
        <f t="shared" si="21"/>
        <v>Макаронные изделия отварные</v>
      </c>
      <c r="E117" s="11">
        <v>150</v>
      </c>
      <c r="F117" s="11">
        <v>14.1</v>
      </c>
      <c r="G117" s="11">
        <f>G85</f>
        <v>202</v>
      </c>
      <c r="H117" s="11">
        <f t="shared" ref="H117:J117" si="22">H85</f>
        <v>5.3</v>
      </c>
      <c r="I117" s="11">
        <f t="shared" si="22"/>
        <v>5.5</v>
      </c>
      <c r="J117" s="11">
        <f t="shared" si="22"/>
        <v>32.700000000000003</v>
      </c>
    </row>
    <row r="118" spans="1:13" ht="15.75" thickBot="1">
      <c r="A118" s="46"/>
      <c r="B118" s="66" t="s">
        <v>43</v>
      </c>
      <c r="C118" s="67" t="str">
        <f t="shared" si="21"/>
        <v>54-1хн</v>
      </c>
      <c r="D118" s="10" t="str">
        <f t="shared" si="21"/>
        <v>Кофейный напиток</v>
      </c>
      <c r="E118" s="11">
        <v>200</v>
      </c>
      <c r="F118" s="11">
        <f>F86</f>
        <v>18.57</v>
      </c>
      <c r="G118" s="11">
        <f>G23</f>
        <v>91.2</v>
      </c>
      <c r="H118" s="11">
        <f>H23</f>
        <v>3.8</v>
      </c>
      <c r="I118" s="11">
        <f>I23</f>
        <v>3.5</v>
      </c>
      <c r="J118" s="11">
        <f>J23</f>
        <v>11.2</v>
      </c>
    </row>
    <row r="119" spans="1:13" ht="15.75" thickBot="1">
      <c r="A119" s="46"/>
      <c r="B119" s="66" t="s">
        <v>46</v>
      </c>
      <c r="C119" s="67" t="str">
        <f t="shared" si="21"/>
        <v>пром</v>
      </c>
      <c r="D119" s="10" t="str">
        <f t="shared" si="21"/>
        <v>Хлеб пшеничный</v>
      </c>
      <c r="E119" s="11">
        <v>40</v>
      </c>
      <c r="F119" s="11">
        <v>5.44</v>
      </c>
      <c r="G119" s="11">
        <v>94</v>
      </c>
      <c r="H119" s="11">
        <f>N143</f>
        <v>3.16</v>
      </c>
      <c r="I119" s="11">
        <v>0.4</v>
      </c>
      <c r="J119" s="11">
        <v>19.32</v>
      </c>
    </row>
    <row r="120" spans="1:13" ht="12" customHeight="1">
      <c r="A120" s="46"/>
      <c r="B120" s="70" t="s">
        <v>47</v>
      </c>
      <c r="C120" s="71"/>
      <c r="D120" s="14"/>
      <c r="E120" s="13"/>
      <c r="F120" s="13"/>
      <c r="G120" s="13"/>
      <c r="H120" s="13"/>
      <c r="I120" s="13"/>
      <c r="J120" s="13"/>
    </row>
    <row r="121" spans="1:13" hidden="1">
      <c r="A121" s="46"/>
      <c r="B121" s="15"/>
      <c r="C121" s="16"/>
      <c r="D121" s="17"/>
      <c r="E121" s="16"/>
      <c r="F121" s="16"/>
      <c r="G121" s="16"/>
      <c r="H121" s="16"/>
      <c r="I121" s="16"/>
      <c r="J121" s="18"/>
    </row>
    <row r="122" spans="1:13" hidden="1">
      <c r="A122" s="46"/>
      <c r="B122" s="19"/>
      <c r="C122" s="20"/>
      <c r="D122" s="21"/>
      <c r="E122" s="20"/>
      <c r="F122" s="20"/>
      <c r="G122" s="20"/>
      <c r="H122" s="20"/>
      <c r="I122" s="20"/>
      <c r="J122" s="22"/>
    </row>
    <row r="123" spans="1:13" ht="15.75" thickBot="1">
      <c r="A123" s="46" t="s">
        <v>48</v>
      </c>
      <c r="B123" s="23"/>
      <c r="C123" s="24"/>
      <c r="D123" s="25"/>
      <c r="E123" s="26">
        <f t="shared" ref="E123:J123" si="23">E119+E118+E117+E116+E115</f>
        <v>495</v>
      </c>
      <c r="F123" s="92">
        <f t="shared" si="23"/>
        <v>84.64</v>
      </c>
      <c r="G123" s="26">
        <f t="shared" si="23"/>
        <v>518.6</v>
      </c>
      <c r="H123" s="26">
        <f t="shared" si="23"/>
        <v>26.36</v>
      </c>
      <c r="I123" s="26">
        <f t="shared" si="23"/>
        <v>15.7</v>
      </c>
      <c r="J123" s="26">
        <f t="shared" si="23"/>
        <v>67.62</v>
      </c>
    </row>
    <row r="124" spans="1:13" ht="15.75" thickBot="1">
      <c r="A124" s="49"/>
      <c r="B124" s="8"/>
      <c r="C124" s="9"/>
      <c r="D124" s="10"/>
      <c r="E124" s="11">
        <f>E123</f>
        <v>495</v>
      </c>
      <c r="F124" s="11">
        <f>F123</f>
        <v>84.64</v>
      </c>
      <c r="G124" s="11">
        <f>G123</f>
        <v>518.6</v>
      </c>
      <c r="H124" s="11">
        <v>23</v>
      </c>
      <c r="I124" s="11">
        <v>19</v>
      </c>
      <c r="J124" s="11">
        <v>84</v>
      </c>
    </row>
    <row r="125" spans="1:13" ht="15.75" thickBot="1">
      <c r="A125" s="4" t="s">
        <v>58</v>
      </c>
      <c r="B125" s="4"/>
      <c r="C125" s="4"/>
      <c r="D125" s="4"/>
      <c r="E125" s="4"/>
      <c r="F125" s="4"/>
      <c r="G125" s="4"/>
      <c r="H125" s="4"/>
      <c r="I125" s="4"/>
      <c r="J125" s="4"/>
    </row>
    <row r="126" spans="1:13" ht="15.75" thickBot="1">
      <c r="A126" s="41" t="s">
        <v>7</v>
      </c>
      <c r="B126" s="63" t="s">
        <v>8</v>
      </c>
      <c r="C126" s="42" t="s">
        <v>9</v>
      </c>
      <c r="D126" s="42" t="s">
        <v>10</v>
      </c>
      <c r="E126" s="42" t="s">
        <v>11</v>
      </c>
      <c r="F126" s="42" t="s">
        <v>12</v>
      </c>
      <c r="G126" s="42" t="s">
        <v>13</v>
      </c>
      <c r="H126" s="42" t="s">
        <v>14</v>
      </c>
      <c r="I126" s="42" t="s">
        <v>15</v>
      </c>
      <c r="J126" s="42" t="s">
        <v>16</v>
      </c>
    </row>
    <row r="127" spans="1:13" ht="15.75" hidden="1" thickBot="1">
      <c r="A127" s="43" t="s">
        <v>17</v>
      </c>
      <c r="B127" s="64" t="s">
        <v>18</v>
      </c>
      <c r="C127" s="65"/>
      <c r="D127" s="7"/>
      <c r="E127" s="6"/>
      <c r="F127" s="6"/>
      <c r="G127" s="6"/>
      <c r="H127" s="6"/>
      <c r="I127" s="6"/>
      <c r="J127" s="6"/>
    </row>
    <row r="128" spans="1:13" ht="15.75" hidden="1" thickBot="1">
      <c r="A128" s="46"/>
      <c r="B128" s="66" t="s">
        <v>26</v>
      </c>
      <c r="C128" s="67"/>
      <c r="D128" s="10"/>
      <c r="E128" s="9"/>
      <c r="F128" s="9"/>
      <c r="G128" s="9"/>
      <c r="H128" s="9"/>
      <c r="I128" s="9"/>
      <c r="J128" s="9"/>
    </row>
    <row r="129" spans="1:18" ht="15.75" hidden="1" thickBot="1">
      <c r="A129" s="46"/>
      <c r="B129" s="66" t="s">
        <v>24</v>
      </c>
      <c r="C129" s="67"/>
      <c r="D129" s="10"/>
      <c r="E129" s="9"/>
      <c r="F129" s="9"/>
      <c r="G129" s="9"/>
      <c r="H129" s="9"/>
      <c r="I129" s="9"/>
      <c r="J129" s="9"/>
    </row>
    <row r="130" spans="1:18" ht="15.75" hidden="1" thickBot="1">
      <c r="A130" s="46"/>
      <c r="B130" s="66"/>
      <c r="C130" s="67"/>
      <c r="D130" s="10"/>
      <c r="E130" s="9"/>
      <c r="F130" s="9"/>
      <c r="G130" s="9"/>
      <c r="H130" s="9"/>
      <c r="I130" s="9"/>
      <c r="J130" s="9"/>
    </row>
    <row r="131" spans="1:18" ht="15.75" hidden="1" thickBot="1">
      <c r="A131" s="49"/>
      <c r="B131" s="66"/>
      <c r="C131" s="67"/>
      <c r="D131" s="10"/>
      <c r="E131" s="9"/>
      <c r="F131" s="9"/>
      <c r="G131" s="9"/>
      <c r="H131" s="9"/>
      <c r="I131" s="9"/>
      <c r="J131" s="9"/>
    </row>
    <row r="132" spans="1:18" ht="15.75" hidden="1" thickBot="1">
      <c r="A132" s="46" t="s">
        <v>29</v>
      </c>
      <c r="B132" s="66" t="s">
        <v>30</v>
      </c>
      <c r="C132" s="67"/>
      <c r="D132" s="10"/>
      <c r="E132" s="9"/>
      <c r="F132" s="9"/>
      <c r="G132" s="9"/>
      <c r="H132" s="9"/>
      <c r="I132" s="9"/>
      <c r="J132" s="9"/>
    </row>
    <row r="133" spans="1:18" ht="15.75" hidden="1" thickBot="1">
      <c r="A133" s="46"/>
      <c r="B133" s="66"/>
      <c r="C133" s="67"/>
      <c r="D133" s="10"/>
      <c r="E133" s="9"/>
      <c r="F133" s="9"/>
      <c r="G133" s="9"/>
      <c r="H133" s="9"/>
      <c r="I133" s="9"/>
      <c r="J133" s="9"/>
    </row>
    <row r="134" spans="1:18" ht="15.75" hidden="1" thickBot="1">
      <c r="A134" s="46"/>
      <c r="B134" s="66"/>
      <c r="C134" s="67"/>
      <c r="D134" s="10"/>
      <c r="E134" s="9"/>
      <c r="F134" s="9"/>
      <c r="G134" s="9"/>
      <c r="H134" s="9"/>
      <c r="I134" s="9"/>
      <c r="J134" s="9"/>
    </row>
    <row r="135" spans="1:18" ht="15.75" hidden="1" thickBot="1">
      <c r="A135" s="46"/>
      <c r="B135" s="66"/>
      <c r="C135" s="67"/>
      <c r="D135" s="10"/>
      <c r="E135" s="9"/>
      <c r="F135" s="9"/>
      <c r="G135" s="9"/>
      <c r="H135" s="9"/>
      <c r="I135" s="9"/>
      <c r="J135" s="9"/>
    </row>
    <row r="136" spans="1:18" ht="15.75" thickBot="1">
      <c r="A136" s="49" t="s">
        <v>31</v>
      </c>
      <c r="B136" s="85" t="s">
        <v>32</v>
      </c>
      <c r="C136" s="69"/>
      <c r="D136" s="7"/>
      <c r="E136" s="9"/>
      <c r="F136" s="9"/>
      <c r="G136" s="9"/>
      <c r="H136" s="9"/>
      <c r="I136" s="9"/>
      <c r="J136" s="9"/>
    </row>
    <row r="137" spans="1:18" ht="15.75" thickBot="1">
      <c r="A137" s="46" t="s">
        <v>33</v>
      </c>
      <c r="B137" s="66" t="s">
        <v>34</v>
      </c>
      <c r="C137" s="67"/>
      <c r="D137" s="10"/>
      <c r="E137" s="9"/>
      <c r="F137" s="9"/>
      <c r="G137" s="9"/>
      <c r="H137" s="9"/>
      <c r="I137" s="9"/>
      <c r="J137" s="9"/>
    </row>
    <row r="138" spans="1:18" ht="0.75" customHeight="1" thickBot="1">
      <c r="A138" s="46"/>
      <c r="B138" s="66" t="s">
        <v>35</v>
      </c>
      <c r="C138" s="67">
        <f t="shared" ref="C138" si="24">C106</f>
        <v>0</v>
      </c>
      <c r="D138" s="10">
        <f>D43</f>
        <v>0</v>
      </c>
      <c r="E138" s="11">
        <v>250</v>
      </c>
      <c r="F138" s="11">
        <f>F43</f>
        <v>0</v>
      </c>
      <c r="G138" s="11">
        <f>G43</f>
        <v>0</v>
      </c>
      <c r="H138" s="11">
        <f t="shared" ref="H138:J138" si="25">H43</f>
        <v>0</v>
      </c>
      <c r="I138" s="11">
        <f t="shared" si="25"/>
        <v>0</v>
      </c>
      <c r="J138" s="11">
        <f t="shared" si="25"/>
        <v>0</v>
      </c>
    </row>
    <row r="139" spans="1:18" ht="0.75" customHeight="1" thickBot="1">
      <c r="A139" s="46"/>
      <c r="B139" s="66"/>
      <c r="C139" s="67">
        <f t="shared" ref="C139:D139" si="26">C107</f>
        <v>0</v>
      </c>
      <c r="D139" s="10">
        <f t="shared" si="26"/>
        <v>0</v>
      </c>
      <c r="E139" s="11">
        <v>105</v>
      </c>
      <c r="F139" s="11">
        <v>46.41</v>
      </c>
      <c r="G139" s="11">
        <v>131.4</v>
      </c>
      <c r="H139" s="11">
        <v>14.1</v>
      </c>
      <c r="I139" s="11">
        <v>6.3</v>
      </c>
      <c r="J139" s="11">
        <v>4.4000000000000004</v>
      </c>
    </row>
    <row r="140" spans="1:18" ht="35.25" customHeight="1" thickBot="1">
      <c r="A140" s="46"/>
      <c r="B140" s="66" t="s">
        <v>37</v>
      </c>
      <c r="C140" s="67" t="str">
        <f>C116</f>
        <v>54-4м</v>
      </c>
      <c r="D140" s="10" t="str">
        <f>D116</f>
        <v>Курица тушенная с морковью</v>
      </c>
      <c r="E140" s="11">
        <v>100</v>
      </c>
      <c r="F140" s="11">
        <v>46.62</v>
      </c>
      <c r="G140" s="11">
        <f>G116</f>
        <v>131.4</v>
      </c>
      <c r="H140" s="11">
        <f t="shared" ref="H140:J140" si="27">H116</f>
        <v>14.1</v>
      </c>
      <c r="I140" s="11">
        <f t="shared" si="27"/>
        <v>6.3</v>
      </c>
      <c r="J140" s="11">
        <f t="shared" si="27"/>
        <v>4.4000000000000004</v>
      </c>
    </row>
    <row r="141" spans="1:18" ht="30.75" thickBot="1">
      <c r="A141" s="46"/>
      <c r="B141" s="66" t="s">
        <v>40</v>
      </c>
      <c r="C141" s="67" t="str">
        <f t="shared" ref="C141:D145" si="28">C117</f>
        <v>54-8г</v>
      </c>
      <c r="D141" s="10" t="str">
        <f t="shared" si="28"/>
        <v>Макаронные изделия отварные</v>
      </c>
      <c r="E141" s="11">
        <v>150</v>
      </c>
      <c r="F141" s="11">
        <v>14.1</v>
      </c>
      <c r="G141" s="11">
        <f>G117</f>
        <v>202</v>
      </c>
      <c r="H141" s="11">
        <f t="shared" ref="H141:J141" si="29">H117</f>
        <v>5.3</v>
      </c>
      <c r="I141" s="11">
        <f t="shared" si="29"/>
        <v>5.5</v>
      </c>
      <c r="J141" s="11">
        <f t="shared" si="29"/>
        <v>32.700000000000003</v>
      </c>
    </row>
    <row r="142" spans="1:18" ht="14.25" customHeight="1" thickBot="1">
      <c r="A142" s="46"/>
      <c r="B142" s="66" t="s">
        <v>43</v>
      </c>
      <c r="C142" s="67" t="str">
        <f t="shared" si="28"/>
        <v>54-1хн</v>
      </c>
      <c r="D142" s="10" t="str">
        <f t="shared" si="28"/>
        <v>Кофейный напиток</v>
      </c>
      <c r="E142" s="11">
        <v>200</v>
      </c>
      <c r="F142" s="11">
        <v>18.57</v>
      </c>
      <c r="G142" s="11">
        <f t="shared" ref="G142:J142" si="30">G118</f>
        <v>91.2</v>
      </c>
      <c r="H142" s="11">
        <f t="shared" si="30"/>
        <v>3.8</v>
      </c>
      <c r="I142" s="11">
        <f t="shared" si="30"/>
        <v>3.5</v>
      </c>
      <c r="J142" s="11">
        <f t="shared" si="30"/>
        <v>11.2</v>
      </c>
    </row>
    <row r="143" spans="1:18" ht="15" customHeight="1" thickBot="1">
      <c r="A143" s="46"/>
      <c r="B143" s="70" t="s">
        <v>56</v>
      </c>
      <c r="C143" s="67" t="str">
        <f t="shared" si="28"/>
        <v>пром</v>
      </c>
      <c r="D143" s="10" t="str">
        <f t="shared" si="28"/>
        <v>Хлеб пшеничный</v>
      </c>
      <c r="E143" s="13">
        <v>30</v>
      </c>
      <c r="F143" s="13">
        <v>4.08</v>
      </c>
      <c r="G143" s="13">
        <f>M148</f>
        <v>70.5</v>
      </c>
      <c r="H143" s="13">
        <f t="shared" ref="H143:J143" si="31">N148</f>
        <v>2.37</v>
      </c>
      <c r="I143" s="13">
        <f t="shared" si="31"/>
        <v>0.3</v>
      </c>
      <c r="J143" s="13">
        <f t="shared" si="31"/>
        <v>14.49</v>
      </c>
      <c r="M143">
        <f>G24</f>
        <v>94</v>
      </c>
      <c r="N143">
        <f t="shared" ref="N143:R143" si="32">H24</f>
        <v>3.16</v>
      </c>
      <c r="O143">
        <f t="shared" si="32"/>
        <v>0.4</v>
      </c>
      <c r="P143">
        <f t="shared" si="32"/>
        <v>19.32</v>
      </c>
      <c r="Q143">
        <f t="shared" si="32"/>
        <v>0</v>
      </c>
      <c r="R143">
        <f t="shared" si="32"/>
        <v>0</v>
      </c>
    </row>
    <row r="144" spans="1:18" ht="15.75" hidden="1" thickBot="1">
      <c r="A144" s="46"/>
      <c r="B144" s="15"/>
      <c r="C144" s="67">
        <f t="shared" si="28"/>
        <v>0</v>
      </c>
      <c r="D144" s="10">
        <f t="shared" si="28"/>
        <v>0</v>
      </c>
      <c r="E144" s="16"/>
      <c r="F144" s="16"/>
      <c r="G144" s="11">
        <f t="shared" ref="G144:J144" si="33">G120</f>
        <v>0</v>
      </c>
      <c r="H144" s="11">
        <f t="shared" si="33"/>
        <v>0</v>
      </c>
      <c r="I144" s="11">
        <f t="shared" si="33"/>
        <v>0</v>
      </c>
      <c r="J144" s="11">
        <f t="shared" si="33"/>
        <v>0</v>
      </c>
    </row>
    <row r="145" spans="1:16" ht="15.75" hidden="1" thickBot="1">
      <c r="A145" s="46"/>
      <c r="B145" s="19"/>
      <c r="C145" s="67">
        <f t="shared" si="28"/>
        <v>0</v>
      </c>
      <c r="D145" s="10">
        <f t="shared" si="28"/>
        <v>0</v>
      </c>
      <c r="E145" s="20"/>
      <c r="F145" s="20"/>
      <c r="G145" s="11">
        <f t="shared" ref="G145:J145" si="34">G121</f>
        <v>0</v>
      </c>
      <c r="H145" s="11">
        <f t="shared" si="34"/>
        <v>0</v>
      </c>
      <c r="I145" s="11">
        <f t="shared" si="34"/>
        <v>0</v>
      </c>
      <c r="J145" s="11">
        <f t="shared" si="34"/>
        <v>0</v>
      </c>
    </row>
    <row r="146" spans="1:16" ht="15.75" thickBot="1">
      <c r="A146" s="46" t="s">
        <v>48</v>
      </c>
      <c r="B146" s="23"/>
      <c r="C146" s="24"/>
      <c r="D146" s="25"/>
      <c r="E146" s="26">
        <f>E143+E142+E141+E140</f>
        <v>480</v>
      </c>
      <c r="F146" s="26">
        <f t="shared" ref="F146:J146" si="35">F143+F142+F141+F140</f>
        <v>83.37</v>
      </c>
      <c r="G146" s="26">
        <f t="shared" si="35"/>
        <v>495.1</v>
      </c>
      <c r="H146" s="26">
        <f t="shared" si="35"/>
        <v>25.57</v>
      </c>
      <c r="I146" s="26">
        <f t="shared" si="35"/>
        <v>15.600000000000001</v>
      </c>
      <c r="J146" s="26">
        <f t="shared" si="35"/>
        <v>62.79</v>
      </c>
      <c r="M146">
        <v>40</v>
      </c>
      <c r="N146">
        <v>40</v>
      </c>
      <c r="O146">
        <v>40</v>
      </c>
      <c r="P146">
        <v>40</v>
      </c>
    </row>
    <row r="147" spans="1:16" ht="15.75" thickBot="1">
      <c r="A147" s="49"/>
      <c r="B147" s="8"/>
      <c r="C147" s="9"/>
      <c r="D147" s="10"/>
      <c r="E147" s="11">
        <f>E146</f>
        <v>480</v>
      </c>
      <c r="F147" s="11">
        <f>F146</f>
        <v>83.37</v>
      </c>
      <c r="G147" s="11">
        <f>G146</f>
        <v>495.1</v>
      </c>
      <c r="H147" s="11">
        <f t="shared" ref="H147:J147" si="36">H146</f>
        <v>25.57</v>
      </c>
      <c r="I147" s="11">
        <f t="shared" si="36"/>
        <v>15.600000000000001</v>
      </c>
      <c r="J147" s="11">
        <f t="shared" si="36"/>
        <v>62.79</v>
      </c>
      <c r="M147">
        <v>30</v>
      </c>
      <c r="N147">
        <v>30</v>
      </c>
      <c r="O147">
        <v>30</v>
      </c>
      <c r="P147">
        <v>30</v>
      </c>
    </row>
    <row r="148" spans="1:16">
      <c r="M148">
        <f>M143/M146*M147</f>
        <v>70.5</v>
      </c>
      <c r="N148">
        <f t="shared" ref="N148:P148" si="37">N143/N146*N147</f>
        <v>2.37</v>
      </c>
      <c r="O148">
        <f t="shared" si="37"/>
        <v>0.3</v>
      </c>
      <c r="P148">
        <f t="shared" si="37"/>
        <v>14.49</v>
      </c>
    </row>
  </sheetData>
  <mergeCells count="4">
    <mergeCell ref="B7:D7"/>
    <mergeCell ref="B35:D35"/>
    <mergeCell ref="B68:D68"/>
    <mergeCell ref="B101:D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9" sqref="D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декабря 23 10 день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Пользователь</cp:lastModifiedBy>
  <cp:lastPrinted>2026-09-14T08:18:03Z</cp:lastPrinted>
  <dcterms:created xsi:type="dcterms:W3CDTF">2025-02-06T13:59:54Z</dcterms:created>
  <dcterms:modified xsi:type="dcterms:W3CDTF">2026-09-14T09:15:00Z</dcterms:modified>
</cp:coreProperties>
</file>