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2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K190" i="1"/>
  <c r="H95"/>
  <c r="I95"/>
  <c r="J95"/>
  <c r="K95"/>
  <c r="K114" s="1"/>
  <c r="G95"/>
  <c r="H149"/>
  <c r="I149"/>
  <c r="J149"/>
  <c r="K149"/>
  <c r="G149"/>
  <c r="H148"/>
  <c r="J148"/>
  <c r="K148"/>
  <c r="G148"/>
  <c r="H188" l="1"/>
  <c r="I188"/>
  <c r="H187"/>
  <c r="I187"/>
  <c r="H186"/>
  <c r="I186"/>
  <c r="H151"/>
  <c r="I151"/>
  <c r="J151"/>
  <c r="G151"/>
  <c r="H150"/>
  <c r="I150"/>
  <c r="J150"/>
  <c r="G150"/>
  <c r="B195" l="1"/>
  <c r="A195"/>
  <c r="J194"/>
  <c r="I194"/>
  <c r="H194"/>
  <c r="G194"/>
  <c r="F194"/>
  <c r="B185"/>
  <c r="A185"/>
  <c r="L184"/>
  <c r="J184"/>
  <c r="I184"/>
  <c r="H184"/>
  <c r="G184"/>
  <c r="F184"/>
  <c r="B176"/>
  <c r="A176"/>
  <c r="J175"/>
  <c r="I175"/>
  <c r="H175"/>
  <c r="G175"/>
  <c r="F175"/>
  <c r="B166"/>
  <c r="A166"/>
  <c r="L165"/>
  <c r="J165"/>
  <c r="I165"/>
  <c r="H165"/>
  <c r="G165"/>
  <c r="F165"/>
  <c r="B157"/>
  <c r="A157"/>
  <c r="J156"/>
  <c r="I156"/>
  <c r="H156"/>
  <c r="G156"/>
  <c r="F156"/>
  <c r="B147"/>
  <c r="A147"/>
  <c r="L146"/>
  <c r="J146"/>
  <c r="I146"/>
  <c r="H146"/>
  <c r="G146"/>
  <c r="F146"/>
  <c r="B138"/>
  <c r="A138"/>
  <c r="J137"/>
  <c r="I137"/>
  <c r="H137"/>
  <c r="G137"/>
  <c r="F137"/>
  <c r="B128"/>
  <c r="A128"/>
  <c r="L127"/>
  <c r="J127"/>
  <c r="I127"/>
  <c r="H127"/>
  <c r="G127"/>
  <c r="F127"/>
  <c r="B119"/>
  <c r="A119"/>
  <c r="J118"/>
  <c r="I118"/>
  <c r="H118"/>
  <c r="G118"/>
  <c r="F118"/>
  <c r="B109"/>
  <c r="A109"/>
  <c r="L108"/>
  <c r="J108"/>
  <c r="I108"/>
  <c r="H108"/>
  <c r="G108"/>
  <c r="F108"/>
  <c r="B100"/>
  <c r="A100"/>
  <c r="J99"/>
  <c r="I99"/>
  <c r="H99"/>
  <c r="G99"/>
  <c r="F99"/>
  <c r="B90"/>
  <c r="A90"/>
  <c r="L89"/>
  <c r="J89"/>
  <c r="I89"/>
  <c r="H89"/>
  <c r="G89"/>
  <c r="F89"/>
  <c r="B81"/>
  <c r="A81"/>
  <c r="J80"/>
  <c r="I80"/>
  <c r="H80"/>
  <c r="G80"/>
  <c r="F80"/>
  <c r="B71"/>
  <c r="A71"/>
  <c r="L70"/>
  <c r="J70"/>
  <c r="I70"/>
  <c r="H70"/>
  <c r="G70"/>
  <c r="F70"/>
  <c r="B62"/>
  <c r="A62"/>
  <c r="J61"/>
  <c r="I61"/>
  <c r="H61"/>
  <c r="G61"/>
  <c r="F61"/>
  <c r="B52"/>
  <c r="A52"/>
  <c r="L51"/>
  <c r="J51"/>
  <c r="I51"/>
  <c r="H51"/>
  <c r="G51"/>
  <c r="F51"/>
  <c r="B43"/>
  <c r="A43"/>
  <c r="J42"/>
  <c r="I42"/>
  <c r="H42"/>
  <c r="G42"/>
  <c r="F42"/>
  <c r="B33"/>
  <c r="A33"/>
  <c r="L32"/>
  <c r="J32"/>
  <c r="I32"/>
  <c r="H32"/>
  <c r="G32"/>
  <c r="F32"/>
  <c r="B24"/>
  <c r="A24"/>
  <c r="J23"/>
  <c r="I23"/>
  <c r="H23"/>
  <c r="G23"/>
  <c r="F23"/>
  <c r="B14"/>
  <c r="A14"/>
  <c r="L13"/>
  <c r="J13"/>
  <c r="I13"/>
  <c r="H13"/>
  <c r="G13"/>
  <c r="F13"/>
  <c r="I157" l="1"/>
  <c r="I176"/>
  <c r="I81"/>
  <c r="I24"/>
  <c r="I100"/>
  <c r="I62"/>
  <c r="I195"/>
  <c r="L195"/>
  <c r="G195"/>
  <c r="H195"/>
  <c r="F195"/>
  <c r="J195"/>
  <c r="G176"/>
  <c r="F176"/>
  <c r="H176"/>
  <c r="J176"/>
  <c r="L176"/>
  <c r="G157"/>
  <c r="L157"/>
  <c r="H157"/>
  <c r="J157"/>
  <c r="F157"/>
  <c r="I138"/>
  <c r="G138"/>
  <c r="H138"/>
  <c r="J138"/>
  <c r="L138"/>
  <c r="F138"/>
  <c r="G119"/>
  <c r="I119"/>
  <c r="H119"/>
  <c r="J119"/>
  <c r="L119"/>
  <c r="F119"/>
  <c r="H100"/>
  <c r="G100"/>
  <c r="J100"/>
  <c r="L100"/>
  <c r="F100"/>
  <c r="F81"/>
  <c r="H81"/>
  <c r="G81"/>
  <c r="J81"/>
  <c r="L81"/>
  <c r="L62"/>
  <c r="H62"/>
  <c r="G62"/>
  <c r="J62"/>
  <c r="F62"/>
  <c r="I43"/>
  <c r="F43"/>
  <c r="H43"/>
  <c r="G43"/>
  <c r="J43"/>
  <c r="L43"/>
  <c r="F24"/>
  <c r="H24"/>
  <c r="G24"/>
  <c r="J24"/>
  <c r="L24"/>
  <c r="I196" l="1"/>
  <c r="L196"/>
  <c r="F196"/>
  <c r="H196"/>
  <c r="G196"/>
  <c r="J196"/>
</calcChain>
</file>

<file path=xl/sharedStrings.xml><?xml version="1.0" encoding="utf-8"?>
<sst xmlns="http://schemas.openxmlformats.org/spreadsheetml/2006/main" count="283" uniqueCount="100">
  <si>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</si>
  <si>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</si>
  <si>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</si>
  <si>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</si>
  <si>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</si>
  <si>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</si>
  <si>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</si>
  <si>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</si>
  <si>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</si>
  <si>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</si>
  <si>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</si>
  <si>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</si>
  <si>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</si>
  <si>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</si>
  <si>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</si>
  <si>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</si>
  <si>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</si>
  <si>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</si>
  <si>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</si>
  <si>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</si>
  <si>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</si>
  <si>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</si>
  <si>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</si>
  <si>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</si>
  <si>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</si>
  <si>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</si>
  <si>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</si>
  <si>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</si>
  <si>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</si>
  <si>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</si>
  <si>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</si>
  <si>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</si>
  <si>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</si>
  <si>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</si>
  <si>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</si>
  <si>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</si>
  <si>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</si>
  <si>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</si>
  <si>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</si>
  <si>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Суп крестьянский с крупой (рис)</t>
  </si>
  <si>
    <t>54-11с</t>
  </si>
  <si>
    <t>Тефтеля из говядины с рисом</t>
  </si>
  <si>
    <t>54-16м</t>
  </si>
  <si>
    <t>Картофельное пюре</t>
  </si>
  <si>
    <t>54-11г</t>
  </si>
  <si>
    <t>Компот из сухофруктов</t>
  </si>
  <si>
    <t>54-1хн</t>
  </si>
  <si>
    <t>пром</t>
  </si>
  <si>
    <t>Щи из свежей капусты со сметаной</t>
  </si>
  <si>
    <t>54-1с</t>
  </si>
  <si>
    <t>Бифштекс</t>
  </si>
  <si>
    <t>Каша гречневая рассыпчатая</t>
  </si>
  <si>
    <t>54-4г</t>
  </si>
  <si>
    <t>Сок</t>
  </si>
  <si>
    <t>Хлеб пшеничный</t>
  </si>
  <si>
    <t>Суп картофельный с бобовыми</t>
  </si>
  <si>
    <t>54-8с</t>
  </si>
  <si>
    <t>Курица тушеная с морковью</t>
  </si>
  <si>
    <t>54-4м</t>
  </si>
  <si>
    <t>Макаронные изделия отварные</t>
  </si>
  <si>
    <t>54-1г</t>
  </si>
  <si>
    <t>Кисель из концентрата плодового или ягодного</t>
  </si>
  <si>
    <t>Борщ с капустой и картофелем</t>
  </si>
  <si>
    <t>Рыба,тушеная в томате с овощами</t>
  </si>
  <si>
    <t>54-11р</t>
  </si>
  <si>
    <t>Рис отварной</t>
  </si>
  <si>
    <t>54-6г</t>
  </si>
  <si>
    <t>Чай с лимоном</t>
  </si>
  <si>
    <t>54-3гн</t>
  </si>
  <si>
    <t>Свекольник</t>
  </si>
  <si>
    <t>Печень по строгановски</t>
  </si>
  <si>
    <t>54-18м</t>
  </si>
  <si>
    <t>Суп картофельный с макаронными изделиями</t>
  </si>
  <si>
    <t>54-7с</t>
  </si>
  <si>
    <t>Капуста тушеная</t>
  </si>
  <si>
    <t>54-8г</t>
  </si>
  <si>
    <t>Борщ с капустой и картофелем со сметаной</t>
  </si>
  <si>
    <t>54-2с</t>
  </si>
  <si>
    <t>Рагу из курицы</t>
  </si>
  <si>
    <t>54-22м</t>
  </si>
  <si>
    <t>Кисель</t>
  </si>
  <si>
    <t>Каша гречневая</t>
  </si>
  <si>
    <t>Напиток из шиповника</t>
  </si>
  <si>
    <t>54-13хн</t>
  </si>
  <si>
    <t>54-25м</t>
  </si>
  <si>
    <t>Кофейный напиток</t>
  </si>
  <si>
    <t>54-23гн</t>
  </si>
  <si>
    <t>Суп  крестьянский с крупой (рис)</t>
  </si>
  <si>
    <t xml:space="preserve"> МКОУ Уч-Балтинская ООШ</t>
  </si>
  <si>
    <t>54-11з</t>
  </si>
  <si>
    <t>Котлета п/ф</t>
  </si>
  <si>
    <t>Котлета  п/ф</t>
  </si>
  <si>
    <t>Салат из  яблока и моркови</t>
  </si>
  <si>
    <t xml:space="preserve"> </t>
  </si>
  <si>
    <t xml:space="preserve">                                                                                              </t>
  </si>
  <si>
    <t>Скидан А.Н.</t>
  </si>
  <si>
    <t>Директор</t>
  </si>
  <si>
    <t>января</t>
  </si>
  <si>
    <t>Чай с сахаром</t>
  </si>
  <si>
    <t>54-2гн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</si>
</sst>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rgb="FFFF0000"/>
      <name val="Arial"/>
      <family val="2"/>
      <charset val="204"/>
    </font>
    <font>
      <sz val="7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2" fontId="3" fillId="0" borderId="2" xfId="0" applyNumberFormat="1" applyFont="1" applyBorder="1" applyAlignment="1">
      <alignment horizontal="center" vertical="top" wrapText="1"/>
    </xf>
    <xf numFmtId="2" fontId="3" fillId="2" borderId="2" xfId="0" applyNumberFormat="1" applyFont="1" applyFill="1" applyBorder="1" applyAlignment="1" applyProtection="1">
      <alignment horizontal="center" vertical="top" wrapText="1"/>
      <protection locked="0"/>
    </xf>
    <xf numFmtId="0" fontId="13" fillId="0" borderId="2" xfId="0" applyFont="1" applyBorder="1" applyAlignment="1">
      <alignment horizontal="center" vertical="top" wrapText="1"/>
    </xf>
    <xf numFmtId="0" fontId="3" fillId="4" borderId="0" xfId="0" applyFont="1" applyFill="1"/>
    <xf numFmtId="2" fontId="3" fillId="0" borderId="17" xfId="0" applyNumberFormat="1" applyFont="1" applyBorder="1" applyAlignment="1">
      <alignment horizontal="center" vertical="top" wrapText="1"/>
    </xf>
    <xf numFmtId="0" fontId="1" fillId="5" borderId="6" xfId="0" applyFont="1" applyFill="1" applyBorder="1"/>
    <xf numFmtId="0" fontId="0" fillId="5" borderId="2" xfId="0" applyFill="1" applyBorder="1"/>
    <xf numFmtId="0" fontId="0" fillId="5" borderId="6" xfId="0" applyFill="1" applyBorder="1"/>
    <xf numFmtId="2" fontId="3" fillId="2" borderId="17" xfId="0" applyNumberFormat="1" applyFont="1" applyFill="1" applyBorder="1" applyAlignment="1" applyProtection="1">
      <alignment horizontal="center" vertical="top" wrapText="1"/>
      <protection locked="0"/>
    </xf>
    <xf numFmtId="1" fontId="14" fillId="2" borderId="4" xfId="0" applyNumberFormat="1" applyFont="1" applyFill="1" applyBorder="1" applyAlignment="1" applyProtection="1">
      <alignment horizontal="center"/>
      <protection locked="0"/>
    </xf>
    <xf numFmtId="2" fontId="13" fillId="2" borderId="2" xfId="0" applyNumberFormat="1" applyFont="1" applyFill="1" applyBorder="1" applyAlignment="1" applyProtection="1">
      <alignment horizontal="center" vertical="top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2" fontId="3" fillId="3" borderId="3" xfId="0" applyNumberFormat="1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96"/>
  <sheetViews>
    <sheetView tabSelected="1" workbookViewId="0">
      <pane xSplit="4" ySplit="5" topLeftCell="E87" activePane="bottomRight" state="frozen"/>
      <selection pane="topRight" activeCell="E1" sqref="E1"/>
      <selection pane="bottomLeft" activeCell="A6" sqref="A6"/>
      <selection pane="bottomRight" activeCell="M89" sqref="M89"/>
    </sheetView>
  </sheetViews>
  <sheetFormatPr defaultRowHeight="12.75"/>
  <cols>
    <col min="1" max="1" width="4.7109375" style="2" customWidth="1"/>
    <col min="2" max="2" width="4.85546875" style="2" customWidth="1"/>
    <col min="3" max="3" width="7.28515625" style="1" customWidth="1"/>
    <col min="4" max="4" width="10.42578125" style="1" customWidth="1"/>
    <col min="5" max="5" width="44.42578125" style="2" customWidth="1"/>
    <col min="6" max="6" width="9.28515625" style="2" customWidth="1"/>
    <col min="7" max="7" width="9.140625" style="2" customWidth="1"/>
    <col min="8" max="8" width="7.5703125" style="2" customWidth="1"/>
    <col min="9" max="9" width="6.85546875" style="2" customWidth="1"/>
    <col min="10" max="11" width="8.140625" style="2" customWidth="1"/>
    <col min="12" max="16384" width="9.140625" style="2"/>
  </cols>
  <sheetData>
    <row r="1" spans="1:12" ht="15">
      <c r="A1" s="1" t="s">
        <v>7</v>
      </c>
      <c r="C1" s="65" t="s">
        <v>88</v>
      </c>
      <c r="D1" s="66"/>
      <c r="E1" s="66"/>
      <c r="F1" s="12" t="s">
        <v>16</v>
      </c>
      <c r="G1" s="2" t="s">
        <v>17</v>
      </c>
      <c r="H1" s="67" t="s">
        <v>96</v>
      </c>
      <c r="I1" s="67"/>
      <c r="J1" s="67"/>
      <c r="K1" s="67"/>
    </row>
    <row r="2" spans="1:12" ht="18">
      <c r="A2" s="35" t="s">
        <v>6</v>
      </c>
      <c r="C2" s="2"/>
      <c r="G2" s="2" t="s">
        <v>18</v>
      </c>
      <c r="H2" s="67" t="s">
        <v>95</v>
      </c>
      <c r="I2" s="67"/>
      <c r="J2" s="67"/>
      <c r="K2" s="67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13</v>
      </c>
      <c r="I3" s="60" t="s">
        <v>97</v>
      </c>
      <c r="J3" s="49">
        <v>2025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4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52"/>
      <c r="H14" s="52"/>
      <c r="I14" s="52"/>
      <c r="J14" s="52"/>
      <c r="K14" s="59"/>
      <c r="L14" s="52"/>
    </row>
    <row r="15" spans="1:12" ht="15">
      <c r="A15" s="23"/>
      <c r="B15" s="15"/>
      <c r="C15" s="11"/>
      <c r="D15" s="7" t="s">
        <v>27</v>
      </c>
      <c r="E15" s="42" t="s">
        <v>39</v>
      </c>
      <c r="F15" s="43">
        <v>200</v>
      </c>
      <c r="G15" s="52">
        <v>4.9400000000000004</v>
      </c>
      <c r="H15" s="52">
        <v>6.22</v>
      </c>
      <c r="I15" s="52">
        <v>11.24</v>
      </c>
      <c r="J15" s="52">
        <v>120.74</v>
      </c>
      <c r="K15" s="59" t="s">
        <v>40</v>
      </c>
      <c r="L15" s="52"/>
    </row>
    <row r="16" spans="1:12" ht="15">
      <c r="A16" s="23"/>
      <c r="B16" s="15"/>
      <c r="C16" s="11"/>
      <c r="D16" s="7" t="s">
        <v>28</v>
      </c>
      <c r="E16" s="42" t="s">
        <v>41</v>
      </c>
      <c r="F16" s="43">
        <v>90</v>
      </c>
      <c r="G16" s="52">
        <v>11.5</v>
      </c>
      <c r="H16" s="52">
        <v>6.33</v>
      </c>
      <c r="I16" s="52">
        <v>25.3</v>
      </c>
      <c r="J16" s="52">
        <v>207</v>
      </c>
      <c r="K16" s="59" t="s">
        <v>42</v>
      </c>
      <c r="L16" s="52"/>
    </row>
    <row r="17" spans="1:12" ht="15">
      <c r="A17" s="23"/>
      <c r="B17" s="15"/>
      <c r="C17" s="11"/>
      <c r="D17" s="7" t="s">
        <v>29</v>
      </c>
      <c r="E17" s="42" t="s">
        <v>43</v>
      </c>
      <c r="F17" s="43">
        <v>150</v>
      </c>
      <c r="G17" s="52">
        <v>3.1</v>
      </c>
      <c r="H17" s="52">
        <v>6</v>
      </c>
      <c r="I17" s="52">
        <v>19.7</v>
      </c>
      <c r="J17" s="52">
        <v>145.80000000000001</v>
      </c>
      <c r="K17" s="59" t="s">
        <v>44</v>
      </c>
      <c r="L17" s="52"/>
    </row>
    <row r="18" spans="1:12" ht="15">
      <c r="A18" s="23"/>
      <c r="B18" s="15"/>
      <c r="C18" s="11"/>
      <c r="D18" s="7" t="s">
        <v>30</v>
      </c>
      <c r="E18" s="42" t="s">
        <v>45</v>
      </c>
      <c r="F18" s="43">
        <v>200</v>
      </c>
      <c r="G18" s="52">
        <v>0.5</v>
      </c>
      <c r="H18" s="52">
        <v>0</v>
      </c>
      <c r="I18" s="52">
        <v>19.8</v>
      </c>
      <c r="J18" s="52">
        <v>81</v>
      </c>
      <c r="K18" s="59" t="s">
        <v>46</v>
      </c>
      <c r="L18" s="52"/>
    </row>
    <row r="19" spans="1:12" ht="15">
      <c r="A19" s="23"/>
      <c r="B19" s="15"/>
      <c r="C19" s="58"/>
      <c r="D19" s="7" t="s">
        <v>31</v>
      </c>
      <c r="E19" s="42" t="s">
        <v>54</v>
      </c>
      <c r="F19" s="43">
        <v>60</v>
      </c>
      <c r="G19" s="52">
        <v>4.74</v>
      </c>
      <c r="H19" s="52">
        <v>0.6</v>
      </c>
      <c r="I19" s="52">
        <v>28.9</v>
      </c>
      <c r="J19" s="52">
        <v>141</v>
      </c>
      <c r="K19" s="59" t="s">
        <v>47</v>
      </c>
      <c r="L19" s="52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51">
        <f>SUM(F14:F22)</f>
        <v>700</v>
      </c>
      <c r="G23" s="51">
        <f t="shared" ref="G23:J23" si="2">SUM(G14:G22)</f>
        <v>24.78</v>
      </c>
      <c r="H23" s="51">
        <f t="shared" si="2"/>
        <v>19.150000000000002</v>
      </c>
      <c r="I23" s="51">
        <f t="shared" si="2"/>
        <v>104.94</v>
      </c>
      <c r="J23" s="51">
        <f t="shared" si="2"/>
        <v>695.54</v>
      </c>
      <c r="K23" s="55"/>
      <c r="L23" s="51">
        <v>86.69</v>
      </c>
    </row>
    <row r="24" spans="1:12" ht="15">
      <c r="A24" s="29">
        <f>A6</f>
        <v>1</v>
      </c>
      <c r="B24" s="30">
        <f>B6</f>
        <v>1</v>
      </c>
      <c r="C24" s="62" t="s">
        <v>4</v>
      </c>
      <c r="D24" s="63"/>
      <c r="E24" s="31"/>
      <c r="F24" s="68">
        <f>F13+F23</f>
        <v>700</v>
      </c>
      <c r="G24" s="68">
        <f t="shared" ref="G24:J24" si="3">G13+G23</f>
        <v>24.78</v>
      </c>
      <c r="H24" s="68">
        <f t="shared" si="3"/>
        <v>19.150000000000002</v>
      </c>
      <c r="I24" s="68">
        <f t="shared" si="3"/>
        <v>104.94</v>
      </c>
      <c r="J24" s="68">
        <f t="shared" si="3"/>
        <v>695.54</v>
      </c>
      <c r="K24" s="68"/>
      <c r="L24" s="68">
        <f t="shared" ref="L24" si="4">L13+L23</f>
        <v>86.69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5">SUM(G25:G31)</f>
        <v>0</v>
      </c>
      <c r="H32" s="19">
        <f t="shared" ref="H32" si="6">SUM(H25:H31)</f>
        <v>0</v>
      </c>
      <c r="I32" s="19">
        <f t="shared" ref="I32" si="7">SUM(I25:I31)</f>
        <v>0</v>
      </c>
      <c r="J32" s="19">
        <f t="shared" ref="J32:L32" si="8">SUM(J25:J31)</f>
        <v>0</v>
      </c>
      <c r="K32" s="25"/>
      <c r="L32" s="19">
        <f t="shared" si="8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 t="s">
        <v>48</v>
      </c>
      <c r="F34" s="43">
        <v>250</v>
      </c>
      <c r="G34" s="43">
        <v>5.78</v>
      </c>
      <c r="H34" s="43">
        <v>7.13</v>
      </c>
      <c r="I34" s="43">
        <v>5.78</v>
      </c>
      <c r="J34" s="43">
        <v>120</v>
      </c>
      <c r="K34" s="44" t="s">
        <v>49</v>
      </c>
      <c r="L34" s="43"/>
    </row>
    <row r="35" spans="1:12" ht="15">
      <c r="A35" s="14"/>
      <c r="B35" s="15"/>
      <c r="C35" s="11"/>
      <c r="D35" s="7" t="s">
        <v>28</v>
      </c>
      <c r="E35" s="42" t="s">
        <v>50</v>
      </c>
      <c r="F35" s="43">
        <v>90</v>
      </c>
      <c r="G35" s="43">
        <v>8.5</v>
      </c>
      <c r="H35" s="43">
        <v>34.5</v>
      </c>
      <c r="I35" s="43">
        <v>0.27</v>
      </c>
      <c r="J35" s="43">
        <v>342.7</v>
      </c>
      <c r="K35" s="44">
        <v>177</v>
      </c>
      <c r="L35" s="43"/>
    </row>
    <row r="36" spans="1:12" ht="15">
      <c r="A36" s="14"/>
      <c r="B36" s="15"/>
      <c r="C36" s="58"/>
      <c r="D36" s="7" t="s">
        <v>29</v>
      </c>
      <c r="E36" s="42" t="s">
        <v>51</v>
      </c>
      <c r="F36" s="43">
        <v>150</v>
      </c>
      <c r="G36" s="43">
        <v>8.1999999999999993</v>
      </c>
      <c r="H36" s="43">
        <v>6.9</v>
      </c>
      <c r="I36" s="43">
        <v>35.9</v>
      </c>
      <c r="J36" s="43">
        <v>238.9</v>
      </c>
      <c r="K36" s="44" t="s">
        <v>52</v>
      </c>
      <c r="L36" s="43"/>
    </row>
    <row r="37" spans="1:12" ht="15">
      <c r="A37" s="14"/>
      <c r="B37" s="15"/>
      <c r="C37" s="11"/>
      <c r="D37" s="7" t="s">
        <v>30</v>
      </c>
      <c r="E37" s="42" t="s">
        <v>53</v>
      </c>
      <c r="F37" s="43">
        <v>200</v>
      </c>
      <c r="G37" s="43">
        <v>1</v>
      </c>
      <c r="H37" s="43">
        <v>0.2</v>
      </c>
      <c r="I37" s="43">
        <v>20.2</v>
      </c>
      <c r="J37" s="43">
        <v>86.6</v>
      </c>
      <c r="K37" s="44" t="s">
        <v>47</v>
      </c>
      <c r="L37" s="43"/>
    </row>
    <row r="38" spans="1:12" ht="15">
      <c r="A38" s="14"/>
      <c r="B38" s="15"/>
      <c r="C38" s="11"/>
      <c r="D38" s="7" t="s">
        <v>31</v>
      </c>
      <c r="E38" s="42" t="s">
        <v>54</v>
      </c>
      <c r="F38" s="43">
        <v>40</v>
      </c>
      <c r="G38" s="43">
        <v>3.16</v>
      </c>
      <c r="H38" s="43">
        <v>0.4</v>
      </c>
      <c r="I38" s="43">
        <v>19.2</v>
      </c>
      <c r="J38" s="43">
        <v>94</v>
      </c>
      <c r="K38" s="44" t="s">
        <v>47</v>
      </c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730</v>
      </c>
      <c r="G42" s="19">
        <f t="shared" ref="G42" si="9">SUM(G33:G41)</f>
        <v>26.64</v>
      </c>
      <c r="H42" s="19">
        <f t="shared" ref="H42" si="10">SUM(H33:H41)</f>
        <v>49.13</v>
      </c>
      <c r="I42" s="19">
        <f t="shared" ref="I42" si="11">SUM(I33:I41)</f>
        <v>81.350000000000009</v>
      </c>
      <c r="J42" s="19">
        <f t="shared" ref="J42" si="12">SUM(J33:J41)</f>
        <v>882.2</v>
      </c>
      <c r="K42" s="25"/>
      <c r="L42" s="19">
        <v>72.58</v>
      </c>
    </row>
    <row r="43" spans="1:12" ht="15.75" customHeight="1">
      <c r="A43" s="33">
        <f>A25</f>
        <v>1</v>
      </c>
      <c r="B43" s="33">
        <f>B25</f>
        <v>2</v>
      </c>
      <c r="C43" s="62" t="s">
        <v>4</v>
      </c>
      <c r="D43" s="63"/>
      <c r="E43" s="31"/>
      <c r="F43" s="32">
        <f>F32+F42</f>
        <v>730</v>
      </c>
      <c r="G43" s="32">
        <f t="shared" ref="G43" si="13">G32+G42</f>
        <v>26.64</v>
      </c>
      <c r="H43" s="32">
        <f t="shared" ref="H43" si="14">H32+H42</f>
        <v>49.13</v>
      </c>
      <c r="I43" s="32">
        <f t="shared" ref="I43" si="15">I32+I42</f>
        <v>81.350000000000009</v>
      </c>
      <c r="J43" s="32">
        <f t="shared" ref="J43:L43" si="16">J32+J42</f>
        <v>882.2</v>
      </c>
      <c r="K43" s="32"/>
      <c r="L43" s="32">
        <f t="shared" si="16"/>
        <v>72.58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7">SUM(G44:G50)</f>
        <v>0</v>
      </c>
      <c r="H51" s="19">
        <f t="shared" ref="H51" si="18">SUM(H44:H50)</f>
        <v>0</v>
      </c>
      <c r="I51" s="19">
        <f t="shared" ref="I51" si="19">SUM(I44:I50)</f>
        <v>0</v>
      </c>
      <c r="J51" s="19">
        <f t="shared" ref="J51:L51" si="20">SUM(J44:J50)</f>
        <v>0</v>
      </c>
      <c r="K51" s="25"/>
      <c r="L51" s="19">
        <f t="shared" si="20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 t="s">
        <v>55</v>
      </c>
      <c r="F53" s="43">
        <v>200</v>
      </c>
      <c r="G53" s="43">
        <v>6.68</v>
      </c>
      <c r="H53" s="43">
        <v>4.5999999999999996</v>
      </c>
      <c r="I53" s="43">
        <v>16.28</v>
      </c>
      <c r="J53" s="43">
        <v>133</v>
      </c>
      <c r="K53" s="44" t="s">
        <v>56</v>
      </c>
      <c r="L53" s="43"/>
    </row>
    <row r="54" spans="1:12" ht="15">
      <c r="A54" s="23"/>
      <c r="B54" s="15"/>
      <c r="C54" s="11"/>
      <c r="D54" s="7" t="s">
        <v>28</v>
      </c>
      <c r="E54" s="42" t="s">
        <v>57</v>
      </c>
      <c r="F54" s="43">
        <v>100</v>
      </c>
      <c r="G54" s="52">
        <v>14.12</v>
      </c>
      <c r="H54" s="43">
        <v>6.3</v>
      </c>
      <c r="I54" s="43">
        <v>4.4000000000000004</v>
      </c>
      <c r="J54" s="43">
        <v>131.30000000000001</v>
      </c>
      <c r="K54" s="44" t="s">
        <v>58</v>
      </c>
      <c r="L54" s="43"/>
    </row>
    <row r="55" spans="1:12" ht="15">
      <c r="A55" s="23"/>
      <c r="B55" s="15"/>
      <c r="C55" s="11"/>
      <c r="D55" s="7" t="s">
        <v>29</v>
      </c>
      <c r="E55" s="42" t="s">
        <v>59</v>
      </c>
      <c r="F55" s="43">
        <v>150</v>
      </c>
      <c r="G55" s="43">
        <v>5.3</v>
      </c>
      <c r="H55" s="43">
        <v>5.5</v>
      </c>
      <c r="I55" s="43">
        <v>32.700000000000003</v>
      </c>
      <c r="J55" s="43">
        <v>202</v>
      </c>
      <c r="K55" s="44" t="s">
        <v>60</v>
      </c>
      <c r="L55" s="43"/>
    </row>
    <row r="56" spans="1:12" ht="15">
      <c r="A56" s="23"/>
      <c r="B56" s="15"/>
      <c r="C56" s="58"/>
      <c r="D56" s="7" t="s">
        <v>30</v>
      </c>
      <c r="E56" s="42" t="s">
        <v>61</v>
      </c>
      <c r="F56" s="43">
        <v>200</v>
      </c>
      <c r="G56" s="43">
        <v>1.36</v>
      </c>
      <c r="H56" s="43">
        <v>0</v>
      </c>
      <c r="I56" s="43">
        <v>29.02</v>
      </c>
      <c r="J56" s="43">
        <v>116</v>
      </c>
      <c r="K56" s="44">
        <v>274</v>
      </c>
      <c r="L56" s="43"/>
    </row>
    <row r="57" spans="1:12" ht="15">
      <c r="A57" s="23"/>
      <c r="B57" s="15"/>
      <c r="C57" s="11"/>
      <c r="D57" s="7" t="s">
        <v>31</v>
      </c>
      <c r="E57" s="42" t="s">
        <v>54</v>
      </c>
      <c r="F57" s="43">
        <v>60</v>
      </c>
      <c r="G57" s="43">
        <v>5.4</v>
      </c>
      <c r="H57" s="43">
        <v>0.6</v>
      </c>
      <c r="I57" s="43">
        <v>28.98</v>
      </c>
      <c r="J57" s="43">
        <v>141</v>
      </c>
      <c r="K57" s="44" t="s">
        <v>47</v>
      </c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710</v>
      </c>
      <c r="G61" s="19">
        <f t="shared" ref="G61" si="21">SUM(G52:G60)</f>
        <v>32.86</v>
      </c>
      <c r="H61" s="19">
        <f t="shared" ref="H61" si="22">SUM(H52:H60)</f>
        <v>17</v>
      </c>
      <c r="I61" s="19">
        <f t="shared" ref="I61" si="23">SUM(I52:I60)</f>
        <v>111.38000000000001</v>
      </c>
      <c r="J61" s="53">
        <f t="shared" ref="J61:L61" si="24">SUM(J52:J60)</f>
        <v>723.3</v>
      </c>
      <c r="K61" s="25"/>
      <c r="L61" s="19">
        <v>77.44</v>
      </c>
    </row>
    <row r="62" spans="1:12" ht="15.75" customHeight="1">
      <c r="A62" s="29">
        <f>A44</f>
        <v>1</v>
      </c>
      <c r="B62" s="30">
        <f>B44</f>
        <v>3</v>
      </c>
      <c r="C62" s="62" t="s">
        <v>4</v>
      </c>
      <c r="D62" s="63"/>
      <c r="E62" s="31"/>
      <c r="F62" s="32">
        <f>F51+F61</f>
        <v>710</v>
      </c>
      <c r="G62" s="32">
        <f t="shared" ref="G62" si="25">G51+G61</f>
        <v>32.86</v>
      </c>
      <c r="H62" s="32">
        <f t="shared" ref="H62" si="26">H51+H61</f>
        <v>17</v>
      </c>
      <c r="I62" s="32">
        <f t="shared" ref="I62" si="27">I51+I61</f>
        <v>111.38000000000001</v>
      </c>
      <c r="J62" s="32">
        <f t="shared" ref="J62:L62" si="28">J51+J61</f>
        <v>723.3</v>
      </c>
      <c r="K62" s="32"/>
      <c r="L62" s="32">
        <f t="shared" si="28"/>
        <v>77.44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29">SUM(G63:G69)</f>
        <v>0</v>
      </c>
      <c r="H70" s="19">
        <f t="shared" ref="H70" si="30">SUM(H63:H69)</f>
        <v>0</v>
      </c>
      <c r="I70" s="19">
        <f t="shared" ref="I70" si="31">SUM(I63:I69)</f>
        <v>0</v>
      </c>
      <c r="J70" s="19">
        <f t="shared" ref="J70:L70" si="32">SUM(J63:J69)</f>
        <v>0</v>
      </c>
      <c r="K70" s="25"/>
      <c r="L70" s="19">
        <f t="shared" si="32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92</v>
      </c>
      <c r="F71" s="43">
        <v>80</v>
      </c>
      <c r="G71" s="43">
        <v>0.7</v>
      </c>
      <c r="H71" s="43">
        <v>8.1</v>
      </c>
      <c r="I71" s="43">
        <v>5.8</v>
      </c>
      <c r="J71" s="43">
        <v>99</v>
      </c>
      <c r="K71" s="44" t="s">
        <v>89</v>
      </c>
      <c r="L71" s="52"/>
    </row>
    <row r="72" spans="1:12" ht="15">
      <c r="A72" s="23"/>
      <c r="B72" s="15"/>
      <c r="C72" s="11"/>
      <c r="D72" s="7" t="s">
        <v>27</v>
      </c>
      <c r="E72" s="42" t="s">
        <v>62</v>
      </c>
      <c r="F72" s="43">
        <v>250</v>
      </c>
      <c r="G72" s="43">
        <v>5.88</v>
      </c>
      <c r="H72" s="43">
        <v>7.63</v>
      </c>
      <c r="I72" s="43">
        <v>12.63</v>
      </c>
      <c r="J72" s="43">
        <v>142.78</v>
      </c>
      <c r="K72" s="44" t="s">
        <v>56</v>
      </c>
      <c r="L72" s="43"/>
    </row>
    <row r="73" spans="1:12" ht="15">
      <c r="A73" s="23"/>
      <c r="B73" s="15"/>
      <c r="C73" s="11"/>
      <c r="D73" s="7" t="s">
        <v>28</v>
      </c>
      <c r="E73" s="42" t="s">
        <v>63</v>
      </c>
      <c r="F73" s="43">
        <v>90</v>
      </c>
      <c r="G73" s="43">
        <v>9.6</v>
      </c>
      <c r="H73" s="43">
        <v>5.2</v>
      </c>
      <c r="I73" s="43">
        <v>4.4000000000000004</v>
      </c>
      <c r="J73" s="43">
        <v>103</v>
      </c>
      <c r="K73" s="44" t="s">
        <v>64</v>
      </c>
      <c r="L73" s="43"/>
    </row>
    <row r="74" spans="1:12" ht="15">
      <c r="A74" s="23"/>
      <c r="B74" s="15"/>
      <c r="C74" s="11"/>
      <c r="D74" s="7" t="s">
        <v>29</v>
      </c>
      <c r="E74" s="42" t="s">
        <v>65</v>
      </c>
      <c r="F74" s="43">
        <v>180</v>
      </c>
      <c r="G74" s="43">
        <v>4.32</v>
      </c>
      <c r="H74" s="43">
        <v>6.48</v>
      </c>
      <c r="I74" s="43">
        <v>43.74</v>
      </c>
      <c r="J74" s="43">
        <v>250.47</v>
      </c>
      <c r="K74" s="44" t="s">
        <v>66</v>
      </c>
      <c r="L74" s="43"/>
    </row>
    <row r="75" spans="1:12" ht="15">
      <c r="A75" s="23"/>
      <c r="B75" s="15"/>
      <c r="C75" s="58"/>
      <c r="D75" s="7" t="s">
        <v>30</v>
      </c>
      <c r="E75" s="42" t="s">
        <v>67</v>
      </c>
      <c r="F75" s="43">
        <v>200</v>
      </c>
      <c r="G75" s="43">
        <v>0.3</v>
      </c>
      <c r="H75" s="43">
        <v>0</v>
      </c>
      <c r="I75" s="43">
        <v>6.7</v>
      </c>
      <c r="J75" s="43">
        <v>27.9</v>
      </c>
      <c r="K75" s="44" t="s">
        <v>68</v>
      </c>
      <c r="L75" s="43"/>
    </row>
    <row r="76" spans="1:12" ht="15">
      <c r="A76" s="23"/>
      <c r="B76" s="15"/>
      <c r="C76" s="11"/>
      <c r="D76" s="7" t="s">
        <v>31</v>
      </c>
      <c r="E76" s="42" t="s">
        <v>54</v>
      </c>
      <c r="F76" s="43">
        <v>60</v>
      </c>
      <c r="G76" s="43">
        <v>4.74</v>
      </c>
      <c r="H76" s="43">
        <v>0.6</v>
      </c>
      <c r="I76" s="43">
        <v>28.98</v>
      </c>
      <c r="J76" s="43">
        <v>141</v>
      </c>
      <c r="K76" s="44" t="s">
        <v>47</v>
      </c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>
        <v>0</v>
      </c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860</v>
      </c>
      <c r="G80" s="19">
        <f t="shared" ref="G80" si="33">SUM(G71:G79)</f>
        <v>25.54</v>
      </c>
      <c r="H80" s="19">
        <f t="shared" ref="H80" si="34">SUM(H71:H79)</f>
        <v>28.01</v>
      </c>
      <c r="I80" s="19">
        <f t="shared" ref="I80" si="35">SUM(I71:I79)</f>
        <v>102.25</v>
      </c>
      <c r="J80" s="19">
        <f t="shared" ref="J80:L80" si="36">SUM(J71:J79)</f>
        <v>764.15</v>
      </c>
      <c r="K80" s="25"/>
      <c r="L80" s="19">
        <v>74.59</v>
      </c>
    </row>
    <row r="81" spans="1:12" ht="15.75" customHeight="1">
      <c r="A81" s="29">
        <f>A63</f>
        <v>1</v>
      </c>
      <c r="B81" s="30">
        <f>B63</f>
        <v>4</v>
      </c>
      <c r="C81" s="62" t="s">
        <v>4</v>
      </c>
      <c r="D81" s="63"/>
      <c r="E81" s="31"/>
      <c r="F81" s="32">
        <f>F70+F80</f>
        <v>860</v>
      </c>
      <c r="G81" s="32">
        <f t="shared" ref="G81" si="37">G70+G80</f>
        <v>25.54</v>
      </c>
      <c r="H81" s="32">
        <f t="shared" ref="H81" si="38">H70+H80</f>
        <v>28.01</v>
      </c>
      <c r="I81" s="32">
        <f t="shared" ref="I81" si="39">I70+I80</f>
        <v>102.25</v>
      </c>
      <c r="J81" s="32">
        <f t="shared" ref="J81:L81" si="40">J70+J80</f>
        <v>764.15</v>
      </c>
      <c r="K81" s="32"/>
      <c r="L81" s="32">
        <f t="shared" si="40"/>
        <v>74.59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1">SUM(G82:G88)</f>
        <v>0</v>
      </c>
      <c r="H89" s="19">
        <f t="shared" ref="H89" si="42">SUM(H82:H88)</f>
        <v>0</v>
      </c>
      <c r="I89" s="19">
        <f t="shared" ref="I89" si="43">SUM(I82:I88)</f>
        <v>0</v>
      </c>
      <c r="J89" s="19">
        <f t="shared" ref="J89:L89" si="44">SUM(J82:J88)</f>
        <v>0</v>
      </c>
      <c r="K89" s="25"/>
      <c r="L89" s="19">
        <f t="shared" si="44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 t="s">
        <v>69</v>
      </c>
      <c r="F91" s="43">
        <v>250</v>
      </c>
      <c r="G91" s="43">
        <v>1.93</v>
      </c>
      <c r="H91" s="43">
        <v>6.34</v>
      </c>
      <c r="I91" s="43">
        <v>10.050000000000001</v>
      </c>
      <c r="J91" s="43">
        <v>107</v>
      </c>
      <c r="K91" s="44">
        <v>43</v>
      </c>
      <c r="L91" s="43"/>
    </row>
    <row r="92" spans="1:12" ht="15">
      <c r="A92" s="23"/>
      <c r="B92" s="15"/>
      <c r="C92" s="11"/>
      <c r="D92" s="7" t="s">
        <v>28</v>
      </c>
      <c r="E92" s="42" t="s">
        <v>70</v>
      </c>
      <c r="F92" s="43">
        <v>90</v>
      </c>
      <c r="G92" s="43">
        <v>13.4</v>
      </c>
      <c r="H92" s="43">
        <v>14</v>
      </c>
      <c r="I92" s="43">
        <v>5.3</v>
      </c>
      <c r="J92" s="43">
        <v>200.5</v>
      </c>
      <c r="K92" s="44" t="s">
        <v>71</v>
      </c>
      <c r="L92" s="43"/>
    </row>
    <row r="93" spans="1:12" ht="15">
      <c r="A93" s="23"/>
      <c r="B93" s="15"/>
      <c r="C93" s="11"/>
      <c r="D93" s="7" t="s">
        <v>29</v>
      </c>
      <c r="E93" s="42" t="s">
        <v>43</v>
      </c>
      <c r="F93" s="43">
        <v>150</v>
      </c>
      <c r="G93" s="43">
        <v>3.1</v>
      </c>
      <c r="H93" s="43">
        <v>6</v>
      </c>
      <c r="I93" s="43">
        <v>19.7</v>
      </c>
      <c r="J93" s="43">
        <v>145.80000000000001</v>
      </c>
      <c r="K93" s="44" t="s">
        <v>44</v>
      </c>
      <c r="L93" s="43"/>
    </row>
    <row r="94" spans="1:12" ht="15">
      <c r="A94" s="23"/>
      <c r="B94" s="15"/>
      <c r="C94" s="58"/>
      <c r="D94" s="7" t="s">
        <v>30</v>
      </c>
      <c r="E94" s="42" t="s">
        <v>98</v>
      </c>
      <c r="F94" s="43">
        <v>200</v>
      </c>
      <c r="G94" s="43">
        <v>1</v>
      </c>
      <c r="H94" s="43">
        <v>0.2</v>
      </c>
      <c r="I94" s="43">
        <v>20.2</v>
      </c>
      <c r="J94" s="43">
        <v>86.6</v>
      </c>
      <c r="K94" s="44" t="s">
        <v>99</v>
      </c>
      <c r="L94" s="43"/>
    </row>
    <row r="95" spans="1:12" ht="15">
      <c r="A95" s="23"/>
      <c r="B95" s="15"/>
      <c r="C95" s="11"/>
      <c r="D95" s="7" t="s">
        <v>31</v>
      </c>
      <c r="E95" s="42" t="s">
        <v>54</v>
      </c>
      <c r="F95" s="43">
        <v>60</v>
      </c>
      <c r="G95" s="43">
        <f>G76</f>
        <v>4.74</v>
      </c>
      <c r="H95" s="43">
        <f t="shared" ref="H95:L95" si="45">H76</f>
        <v>0.6</v>
      </c>
      <c r="I95" s="43">
        <f t="shared" si="45"/>
        <v>28.98</v>
      </c>
      <c r="J95" s="43">
        <f t="shared" si="45"/>
        <v>141</v>
      </c>
      <c r="K95" s="43" t="str">
        <f t="shared" si="45"/>
        <v>пром</v>
      </c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4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4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4" ht="15">
      <c r="A99" s="24"/>
      <c r="B99" s="17"/>
      <c r="C99" s="8"/>
      <c r="D99" s="18" t="s">
        <v>33</v>
      </c>
      <c r="E99" s="9"/>
      <c r="F99" s="19">
        <f>SUM(F90:F98)</f>
        <v>750</v>
      </c>
      <c r="G99" s="19">
        <f t="shared" ref="G99" si="46">SUM(G90:G98)</f>
        <v>24.17</v>
      </c>
      <c r="H99" s="19">
        <f t="shared" ref="H99" si="47">SUM(H90:H98)</f>
        <v>27.14</v>
      </c>
      <c r="I99" s="19">
        <f t="shared" ref="I99" si="48">SUM(I90:I98)</f>
        <v>84.23</v>
      </c>
      <c r="J99" s="19">
        <f t="shared" ref="J99:L99" si="49">SUM(J90:J98)</f>
        <v>680.9</v>
      </c>
      <c r="K99" s="25"/>
      <c r="L99" s="51">
        <v>65.81</v>
      </c>
    </row>
    <row r="100" spans="1:14" ht="15.75" customHeight="1">
      <c r="A100" s="29">
        <f>A82</f>
        <v>1</v>
      </c>
      <c r="B100" s="30">
        <f>B82</f>
        <v>5</v>
      </c>
      <c r="C100" s="62" t="s">
        <v>4</v>
      </c>
      <c r="D100" s="63"/>
      <c r="E100" s="31"/>
      <c r="F100" s="32">
        <f>F89+F99</f>
        <v>750</v>
      </c>
      <c r="G100" s="32">
        <f t="shared" ref="G100" si="50">G89+G99</f>
        <v>24.17</v>
      </c>
      <c r="H100" s="32">
        <f t="shared" ref="H100" si="51">H89+H99</f>
        <v>27.14</v>
      </c>
      <c r="I100" s="32">
        <f t="shared" ref="I100" si="52">I89+I99</f>
        <v>84.23</v>
      </c>
      <c r="J100" s="32">
        <f t="shared" ref="J100:L100" si="53">J89+J99</f>
        <v>680.9</v>
      </c>
      <c r="K100" s="32"/>
      <c r="L100" s="32">
        <f t="shared" si="53"/>
        <v>65.81</v>
      </c>
    </row>
    <row r="101" spans="1:14" ht="1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4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4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4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4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4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4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4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4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3"/>
      <c r="L109" s="43"/>
    </row>
    <row r="110" spans="1:14" ht="15">
      <c r="A110" s="23"/>
      <c r="B110" s="15"/>
      <c r="C110" s="11"/>
      <c r="D110" s="7" t="s">
        <v>27</v>
      </c>
      <c r="E110" s="42" t="s">
        <v>72</v>
      </c>
      <c r="F110" s="43">
        <v>220</v>
      </c>
      <c r="G110" s="43">
        <v>5.16</v>
      </c>
      <c r="H110" s="43">
        <v>2.78</v>
      </c>
      <c r="I110" s="43">
        <v>18.5</v>
      </c>
      <c r="J110" s="43">
        <v>119.6</v>
      </c>
      <c r="K110" s="44" t="s">
        <v>73</v>
      </c>
      <c r="L110" s="43"/>
      <c r="N110" s="54"/>
    </row>
    <row r="111" spans="1:14" ht="15">
      <c r="A111" s="23"/>
      <c r="B111" s="15"/>
      <c r="C111" s="11"/>
      <c r="D111" s="7" t="s">
        <v>28</v>
      </c>
      <c r="E111" s="42" t="s">
        <v>90</v>
      </c>
      <c r="F111" s="43">
        <v>90</v>
      </c>
      <c r="G111" s="43">
        <v>16.100000000000001</v>
      </c>
      <c r="H111" s="43">
        <v>24.15</v>
      </c>
      <c r="I111" s="43">
        <v>2.2999999999999998</v>
      </c>
      <c r="J111" s="43">
        <v>287.5</v>
      </c>
      <c r="K111" s="44" t="s">
        <v>58</v>
      </c>
      <c r="L111" s="43"/>
      <c r="N111" s="54"/>
    </row>
    <row r="112" spans="1:14" ht="15">
      <c r="A112" s="23"/>
      <c r="B112" s="15"/>
      <c r="C112" s="58" t="s">
        <v>93</v>
      </c>
      <c r="D112" s="7" t="s">
        <v>29</v>
      </c>
      <c r="E112" s="42" t="s">
        <v>74</v>
      </c>
      <c r="F112" s="43">
        <v>150</v>
      </c>
      <c r="G112" s="43">
        <v>3.6</v>
      </c>
      <c r="H112" s="43">
        <v>5</v>
      </c>
      <c r="I112" s="43">
        <v>14.5</v>
      </c>
      <c r="J112" s="43">
        <v>118.7</v>
      </c>
      <c r="K112" s="44" t="s">
        <v>75</v>
      </c>
      <c r="L112" s="43"/>
      <c r="N112" s="54"/>
    </row>
    <row r="113" spans="1:14" ht="15">
      <c r="A113" s="23"/>
      <c r="B113" s="15"/>
      <c r="C113" s="11"/>
      <c r="D113" s="7" t="s">
        <v>30</v>
      </c>
      <c r="E113" s="42" t="s">
        <v>45</v>
      </c>
      <c r="F113" s="43">
        <v>200</v>
      </c>
      <c r="G113" s="43">
        <v>0.5</v>
      </c>
      <c r="H113" s="43">
        <v>0</v>
      </c>
      <c r="I113" s="43">
        <v>19.8</v>
      </c>
      <c r="J113" s="43">
        <v>81</v>
      </c>
      <c r="K113" s="44" t="s">
        <v>46</v>
      </c>
      <c r="L113" s="52"/>
      <c r="N113" s="54"/>
    </row>
    <row r="114" spans="1:14" ht="15">
      <c r="A114" s="23"/>
      <c r="B114" s="15"/>
      <c r="C114" s="11"/>
      <c r="D114" s="7" t="s">
        <v>31</v>
      </c>
      <c r="E114" s="42" t="s">
        <v>54</v>
      </c>
      <c r="F114" s="43">
        <v>40</v>
      </c>
      <c r="G114" s="43">
        <v>3.14</v>
      </c>
      <c r="H114" s="43">
        <v>0.4</v>
      </c>
      <c r="I114" s="43">
        <v>26.57</v>
      </c>
      <c r="J114" s="43">
        <v>94</v>
      </c>
      <c r="K114" s="43" t="str">
        <f t="shared" ref="J114:L114" si="56">K95</f>
        <v>пром</v>
      </c>
      <c r="L114" s="43"/>
      <c r="N114" s="54"/>
    </row>
    <row r="115" spans="1:14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  <c r="N115" s="54"/>
    </row>
    <row r="116" spans="1:14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 t="s">
        <v>94</v>
      </c>
      <c r="L116" s="43"/>
    </row>
    <row r="117" spans="1:14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4" ht="15">
      <c r="A118" s="24"/>
      <c r="B118" s="17"/>
      <c r="C118" s="8"/>
      <c r="D118" s="18" t="s">
        <v>33</v>
      </c>
      <c r="E118" s="9"/>
      <c r="F118" s="19">
        <f>SUM(F109:F117)</f>
        <v>700</v>
      </c>
      <c r="G118" s="19">
        <f t="shared" ref="G118:J118" si="57">SUM(G109:G117)</f>
        <v>28.500000000000004</v>
      </c>
      <c r="H118" s="19">
        <f t="shared" si="57"/>
        <v>32.33</v>
      </c>
      <c r="I118" s="19">
        <f t="shared" si="57"/>
        <v>81.669999999999987</v>
      </c>
      <c r="J118" s="19">
        <f t="shared" si="57"/>
        <v>700.80000000000007</v>
      </c>
      <c r="K118" s="25"/>
      <c r="L118" s="19">
        <v>85.55</v>
      </c>
    </row>
    <row r="119" spans="1:14" ht="15">
      <c r="A119" s="29">
        <f>A101</f>
        <v>2</v>
      </c>
      <c r="B119" s="30">
        <f>B101</f>
        <v>1</v>
      </c>
      <c r="C119" s="62" t="s">
        <v>4</v>
      </c>
      <c r="D119" s="63"/>
      <c r="E119" s="31"/>
      <c r="F119" s="32">
        <f>F108+F118</f>
        <v>700</v>
      </c>
      <c r="G119" s="32">
        <f t="shared" ref="G119" si="58">G108+G118</f>
        <v>28.500000000000004</v>
      </c>
      <c r="H119" s="32">
        <f t="shared" ref="H119" si="59">H108+H118</f>
        <v>32.33</v>
      </c>
      <c r="I119" s="32">
        <f t="shared" ref="I119" si="60">I108+I118</f>
        <v>81.669999999999987</v>
      </c>
      <c r="J119" s="32">
        <f t="shared" ref="J119:L119" si="61">J108+J118</f>
        <v>700.80000000000007</v>
      </c>
      <c r="K119" s="32"/>
      <c r="L119" s="32">
        <f t="shared" si="61"/>
        <v>85.55</v>
      </c>
    </row>
    <row r="120" spans="1:14" ht="1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4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4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4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4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4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4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4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4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 t="s">
        <v>76</v>
      </c>
      <c r="F129" s="43">
        <v>250</v>
      </c>
      <c r="G129" s="43">
        <v>5.88</v>
      </c>
      <c r="H129" s="43">
        <v>7.63</v>
      </c>
      <c r="I129" s="43">
        <v>12.63</v>
      </c>
      <c r="J129" s="43">
        <v>142.78</v>
      </c>
      <c r="K129" s="44" t="s">
        <v>77</v>
      </c>
      <c r="L129" s="43"/>
    </row>
    <row r="130" spans="1:12" ht="15">
      <c r="A130" s="14"/>
      <c r="B130" s="15"/>
      <c r="C130" s="11"/>
      <c r="D130" s="57" t="s">
        <v>28</v>
      </c>
      <c r="E130" s="42" t="s">
        <v>78</v>
      </c>
      <c r="F130" s="43">
        <v>200</v>
      </c>
      <c r="G130" s="43">
        <v>21</v>
      </c>
      <c r="H130" s="43">
        <v>7</v>
      </c>
      <c r="I130" s="43">
        <v>17.5</v>
      </c>
      <c r="J130" s="43">
        <v>358.71</v>
      </c>
      <c r="K130" s="44" t="s">
        <v>79</v>
      </c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 t="s">
        <v>67</v>
      </c>
      <c r="F132" s="43">
        <v>200</v>
      </c>
      <c r="G132" s="43">
        <v>0.3</v>
      </c>
      <c r="H132" s="43">
        <v>0</v>
      </c>
      <c r="I132" s="43">
        <v>6.7</v>
      </c>
      <c r="J132" s="43">
        <v>27.9</v>
      </c>
      <c r="K132" s="44" t="s">
        <v>68</v>
      </c>
      <c r="L132" s="43"/>
    </row>
    <row r="133" spans="1:12" ht="15">
      <c r="A133" s="14"/>
      <c r="B133" s="15"/>
      <c r="C133" s="11"/>
      <c r="D133" s="7" t="s">
        <v>31</v>
      </c>
      <c r="E133" s="42" t="s">
        <v>54</v>
      </c>
      <c r="F133" s="43">
        <v>60</v>
      </c>
      <c r="G133" s="43">
        <v>4.74</v>
      </c>
      <c r="H133" s="43">
        <v>0.6</v>
      </c>
      <c r="I133" s="43">
        <v>28.83</v>
      </c>
      <c r="J133" s="43">
        <v>141</v>
      </c>
      <c r="K133" s="44" t="s">
        <v>47</v>
      </c>
      <c r="L133" s="43"/>
    </row>
    <row r="134" spans="1:12" ht="15">
      <c r="A134" s="14"/>
      <c r="B134" s="15"/>
      <c r="C134" s="58" t="s">
        <v>93</v>
      </c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710</v>
      </c>
      <c r="G137" s="19">
        <f t="shared" ref="G137:J137" si="64">SUM(G128:G136)</f>
        <v>31.92</v>
      </c>
      <c r="H137" s="19">
        <f t="shared" si="64"/>
        <v>15.229999999999999</v>
      </c>
      <c r="I137" s="19">
        <f t="shared" si="64"/>
        <v>65.66</v>
      </c>
      <c r="J137" s="19">
        <f t="shared" si="64"/>
        <v>670.39</v>
      </c>
      <c r="K137" s="25"/>
      <c r="L137" s="19">
        <v>84.55</v>
      </c>
    </row>
    <row r="138" spans="1:12" ht="15">
      <c r="A138" s="33">
        <f>A120</f>
        <v>2</v>
      </c>
      <c r="B138" s="33">
        <f>B120</f>
        <v>2</v>
      </c>
      <c r="C138" s="62" t="s">
        <v>4</v>
      </c>
      <c r="D138" s="63"/>
      <c r="E138" s="31"/>
      <c r="F138" s="32">
        <f>F127+F137</f>
        <v>710</v>
      </c>
      <c r="G138" s="32">
        <f t="shared" ref="G138" si="65">G127+G137</f>
        <v>31.92</v>
      </c>
      <c r="H138" s="32">
        <f t="shared" ref="H138" si="66">H127+H137</f>
        <v>15.229999999999999</v>
      </c>
      <c r="I138" s="32">
        <f t="shared" ref="I138" si="67">I127+I137</f>
        <v>65.66</v>
      </c>
      <c r="J138" s="32">
        <f t="shared" ref="J138:L138" si="68">J127+J137</f>
        <v>670.39</v>
      </c>
      <c r="K138" s="32"/>
      <c r="L138" s="32">
        <f t="shared" si="68"/>
        <v>84.55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69">SUM(G139:G145)</f>
        <v>0</v>
      </c>
      <c r="H146" s="19">
        <f t="shared" si="69"/>
        <v>0</v>
      </c>
      <c r="I146" s="19">
        <f t="shared" si="69"/>
        <v>0</v>
      </c>
      <c r="J146" s="19">
        <f t="shared" si="69"/>
        <v>0</v>
      </c>
      <c r="K146" s="25"/>
      <c r="L146" s="19">
        <f t="shared" ref="L146" si="70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3"/>
      <c r="L147" s="43"/>
    </row>
    <row r="148" spans="1:12" ht="15">
      <c r="A148" s="23"/>
      <c r="B148" s="15"/>
      <c r="C148" s="11"/>
      <c r="D148" s="7" t="s">
        <v>27</v>
      </c>
      <c r="E148" s="42" t="s">
        <v>87</v>
      </c>
      <c r="F148" s="43">
        <v>220</v>
      </c>
      <c r="G148" s="52">
        <f>G15</f>
        <v>4.9400000000000004</v>
      </c>
      <c r="H148" s="52">
        <f t="shared" ref="H148:K148" si="71">H15</f>
        <v>6.22</v>
      </c>
      <c r="I148" s="52">
        <v>11.24</v>
      </c>
      <c r="J148" s="52">
        <f t="shared" si="71"/>
        <v>120.74</v>
      </c>
      <c r="K148" s="52" t="str">
        <f t="shared" si="71"/>
        <v>54-11с</v>
      </c>
      <c r="L148" s="52"/>
    </row>
    <row r="149" spans="1:12" ht="15">
      <c r="A149" s="23"/>
      <c r="B149" s="15"/>
      <c r="C149" s="11"/>
      <c r="D149" s="7" t="s">
        <v>28</v>
      </c>
      <c r="E149" s="42" t="s">
        <v>50</v>
      </c>
      <c r="F149" s="43">
        <v>90</v>
      </c>
      <c r="G149" s="52">
        <f>G35</f>
        <v>8.5</v>
      </c>
      <c r="H149" s="52">
        <f t="shared" ref="H149:L149" si="72">H35</f>
        <v>34.5</v>
      </c>
      <c r="I149" s="52">
        <f t="shared" si="72"/>
        <v>0.27</v>
      </c>
      <c r="J149" s="52">
        <f t="shared" si="72"/>
        <v>342.7</v>
      </c>
      <c r="K149" s="52">
        <f t="shared" si="72"/>
        <v>177</v>
      </c>
      <c r="L149" s="52"/>
    </row>
    <row r="150" spans="1:12" ht="15">
      <c r="A150" s="23"/>
      <c r="B150" s="15"/>
      <c r="C150" s="11"/>
      <c r="D150" s="7" t="s">
        <v>29</v>
      </c>
      <c r="E150" s="42" t="s">
        <v>43</v>
      </c>
      <c r="F150" s="43">
        <v>150</v>
      </c>
      <c r="G150" s="52">
        <f>G17</f>
        <v>3.1</v>
      </c>
      <c r="H150" s="52">
        <f t="shared" ref="H150:J150" si="73">H17</f>
        <v>6</v>
      </c>
      <c r="I150" s="52">
        <f t="shared" si="73"/>
        <v>19.7</v>
      </c>
      <c r="J150" s="52">
        <f t="shared" si="73"/>
        <v>145.80000000000001</v>
      </c>
      <c r="K150" s="59" t="s">
        <v>44</v>
      </c>
      <c r="L150" s="52"/>
    </row>
    <row r="151" spans="1:12" ht="15">
      <c r="A151" s="23"/>
      <c r="B151" s="15"/>
      <c r="C151" s="11"/>
      <c r="D151" s="7" t="s">
        <v>30</v>
      </c>
      <c r="E151" s="42" t="s">
        <v>80</v>
      </c>
      <c r="F151" s="43">
        <v>200</v>
      </c>
      <c r="G151" s="52">
        <f>G56</f>
        <v>1.36</v>
      </c>
      <c r="H151" s="52">
        <f t="shared" ref="H151:J151" si="74">H56</f>
        <v>0</v>
      </c>
      <c r="I151" s="52">
        <f t="shared" si="74"/>
        <v>29.02</v>
      </c>
      <c r="J151" s="52">
        <f t="shared" si="74"/>
        <v>116</v>
      </c>
      <c r="K151" s="59">
        <v>274</v>
      </c>
      <c r="L151" s="52"/>
    </row>
    <row r="152" spans="1:12" ht="15">
      <c r="A152" s="23"/>
      <c r="B152" s="15"/>
      <c r="C152" s="56" t="s">
        <v>93</v>
      </c>
      <c r="D152" s="57" t="s">
        <v>31</v>
      </c>
      <c r="E152" s="42" t="s">
        <v>54</v>
      </c>
      <c r="F152" s="43">
        <v>40</v>
      </c>
      <c r="G152" s="61">
        <v>3.16</v>
      </c>
      <c r="H152" s="52">
        <v>0.4</v>
      </c>
      <c r="I152" s="52">
        <v>19.2</v>
      </c>
      <c r="J152" s="52">
        <v>94</v>
      </c>
      <c r="K152" s="59" t="s">
        <v>47</v>
      </c>
      <c r="L152" s="52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700</v>
      </c>
      <c r="G156" s="19">
        <f t="shared" ref="G156:J156" si="75">SUM(G147:G155)</f>
        <v>21.060000000000002</v>
      </c>
      <c r="H156" s="19">
        <f t="shared" si="75"/>
        <v>47.12</v>
      </c>
      <c r="I156" s="19">
        <f t="shared" si="75"/>
        <v>79.430000000000007</v>
      </c>
      <c r="J156" s="19">
        <f t="shared" si="75"/>
        <v>819.24</v>
      </c>
      <c r="K156" s="25"/>
      <c r="L156" s="19">
        <v>80.599999999999994</v>
      </c>
    </row>
    <row r="157" spans="1:12" ht="15">
      <c r="A157" s="29">
        <f>A139</f>
        <v>2</v>
      </c>
      <c r="B157" s="30">
        <f>B139</f>
        <v>3</v>
      </c>
      <c r="C157" s="62" t="s">
        <v>4</v>
      </c>
      <c r="D157" s="63"/>
      <c r="E157" s="31"/>
      <c r="F157" s="32">
        <f>F146+F156</f>
        <v>700</v>
      </c>
      <c r="G157" s="32">
        <f t="shared" ref="G157" si="76">G146+G156</f>
        <v>21.060000000000002</v>
      </c>
      <c r="H157" s="32">
        <f t="shared" ref="H157" si="77">H146+H156</f>
        <v>47.12</v>
      </c>
      <c r="I157" s="32">
        <f t="shared" ref="I157" si="78">I146+I156</f>
        <v>79.430000000000007</v>
      </c>
      <c r="J157" s="32">
        <f t="shared" ref="J157:L157" si="79">J146+J156</f>
        <v>819.24</v>
      </c>
      <c r="K157" s="32"/>
      <c r="L157" s="32">
        <f t="shared" si="79"/>
        <v>80.599999999999994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80">SUM(G158:G164)</f>
        <v>0</v>
      </c>
      <c r="H165" s="19">
        <f t="shared" si="80"/>
        <v>0</v>
      </c>
      <c r="I165" s="19">
        <f t="shared" si="80"/>
        <v>0</v>
      </c>
      <c r="J165" s="19">
        <f t="shared" si="80"/>
        <v>0</v>
      </c>
      <c r="K165" s="25"/>
      <c r="L165" s="19">
        <f t="shared" ref="L165" si="81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52"/>
    </row>
    <row r="167" spans="1:12" ht="15">
      <c r="A167" s="23"/>
      <c r="B167" s="15"/>
      <c r="C167" s="11"/>
      <c r="D167" s="7" t="s">
        <v>27</v>
      </c>
      <c r="E167" s="42" t="s">
        <v>48</v>
      </c>
      <c r="F167" s="43">
        <v>250</v>
      </c>
      <c r="G167" s="43">
        <v>6</v>
      </c>
      <c r="H167" s="43">
        <v>8</v>
      </c>
      <c r="I167" s="43">
        <v>7</v>
      </c>
      <c r="J167" s="43">
        <v>120</v>
      </c>
      <c r="K167" s="44" t="s">
        <v>49</v>
      </c>
      <c r="L167" s="52"/>
    </row>
    <row r="168" spans="1:12" ht="15">
      <c r="A168" s="23"/>
      <c r="B168" s="15"/>
      <c r="C168" s="11"/>
      <c r="D168" s="7" t="s">
        <v>28</v>
      </c>
      <c r="E168" s="42" t="s">
        <v>91</v>
      </c>
      <c r="F168" s="43">
        <v>90</v>
      </c>
      <c r="G168" s="43">
        <v>15.9</v>
      </c>
      <c r="H168" s="43">
        <v>30</v>
      </c>
      <c r="I168" s="43">
        <v>16</v>
      </c>
      <c r="J168" s="43">
        <v>261</v>
      </c>
      <c r="K168" s="44">
        <v>189</v>
      </c>
      <c r="L168" s="43"/>
    </row>
    <row r="169" spans="1:12" ht="15">
      <c r="A169" s="23"/>
      <c r="B169" s="15"/>
      <c r="C169" s="56" t="s">
        <v>93</v>
      </c>
      <c r="D169" s="7" t="s">
        <v>29</v>
      </c>
      <c r="E169" s="42" t="s">
        <v>81</v>
      </c>
      <c r="F169" s="43">
        <v>150</v>
      </c>
      <c r="G169" s="43">
        <v>8.1999999999999993</v>
      </c>
      <c r="H169" s="52">
        <v>6.9</v>
      </c>
      <c r="I169" s="43">
        <v>35.9</v>
      </c>
      <c r="J169" s="43">
        <v>238.9</v>
      </c>
      <c r="K169" s="44" t="s">
        <v>52</v>
      </c>
      <c r="L169" s="43"/>
    </row>
    <row r="170" spans="1:12" ht="15">
      <c r="A170" s="23"/>
      <c r="B170" s="15"/>
      <c r="C170" s="11"/>
      <c r="D170" s="7" t="s">
        <v>30</v>
      </c>
      <c r="E170" s="42" t="s">
        <v>82</v>
      </c>
      <c r="F170" s="43">
        <v>200</v>
      </c>
      <c r="G170" s="43">
        <v>0.6</v>
      </c>
      <c r="H170" s="43">
        <v>0.2</v>
      </c>
      <c r="I170" s="43">
        <v>15.2</v>
      </c>
      <c r="J170" s="43">
        <v>65.3</v>
      </c>
      <c r="K170" s="44" t="s">
        <v>83</v>
      </c>
      <c r="L170" s="43"/>
    </row>
    <row r="171" spans="1:12" ht="15">
      <c r="A171" s="23"/>
      <c r="B171" s="15"/>
      <c r="C171" s="11"/>
      <c r="D171" s="57" t="s">
        <v>31</v>
      </c>
      <c r="E171" s="42" t="s">
        <v>54</v>
      </c>
      <c r="F171" s="43">
        <v>32</v>
      </c>
      <c r="G171" s="43">
        <v>3.33</v>
      </c>
      <c r="H171" s="43">
        <v>1</v>
      </c>
      <c r="I171" s="43">
        <v>18.7</v>
      </c>
      <c r="J171" s="43">
        <v>88</v>
      </c>
      <c r="K171" s="44" t="s">
        <v>47</v>
      </c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722</v>
      </c>
      <c r="G175" s="19">
        <f t="shared" ref="G175:J175" si="82">SUM(G166:G174)</f>
        <v>34.03</v>
      </c>
      <c r="H175" s="19">
        <f t="shared" si="82"/>
        <v>46.1</v>
      </c>
      <c r="I175" s="19">
        <f t="shared" si="82"/>
        <v>92.8</v>
      </c>
      <c r="J175" s="19">
        <f t="shared" si="82"/>
        <v>773.19999999999993</v>
      </c>
      <c r="K175" s="25"/>
      <c r="L175" s="19">
        <v>81.7</v>
      </c>
    </row>
    <row r="176" spans="1:12" ht="15">
      <c r="A176" s="29">
        <f>A158</f>
        <v>2</v>
      </c>
      <c r="B176" s="30">
        <f>B158</f>
        <v>4</v>
      </c>
      <c r="C176" s="62" t="s">
        <v>4</v>
      </c>
      <c r="D176" s="63"/>
      <c r="E176" s="31"/>
      <c r="F176" s="32">
        <f>F165+F175</f>
        <v>722</v>
      </c>
      <c r="G176" s="32">
        <f t="shared" ref="G176" si="83">G165+G175</f>
        <v>34.03</v>
      </c>
      <c r="H176" s="32">
        <f t="shared" ref="H176" si="84">H165+H175</f>
        <v>46.1</v>
      </c>
      <c r="I176" s="32">
        <f t="shared" ref="I176" si="85">I165+I175</f>
        <v>92.8</v>
      </c>
      <c r="J176" s="32">
        <f t="shared" ref="J176:L176" si="86">J165+J175</f>
        <v>773.19999999999993</v>
      </c>
      <c r="K176" s="32"/>
      <c r="L176" s="32">
        <f t="shared" si="86"/>
        <v>81.7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7">SUM(G177:G183)</f>
        <v>0</v>
      </c>
      <c r="H184" s="19">
        <f t="shared" si="87"/>
        <v>0</v>
      </c>
      <c r="I184" s="19">
        <f t="shared" si="87"/>
        <v>0</v>
      </c>
      <c r="J184" s="19">
        <f t="shared" si="87"/>
        <v>0</v>
      </c>
      <c r="K184" s="25"/>
      <c r="L184" s="19">
        <f t="shared" ref="L184" si="88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 t="s">
        <v>69</v>
      </c>
      <c r="F186" s="43">
        <v>250</v>
      </c>
      <c r="G186" s="43">
        <v>1.93</v>
      </c>
      <c r="H186" s="43">
        <f t="shared" ref="H186:I186" si="89">H91</f>
        <v>6.34</v>
      </c>
      <c r="I186" s="43">
        <f t="shared" si="89"/>
        <v>10.050000000000001</v>
      </c>
      <c r="J186" s="43">
        <v>107</v>
      </c>
      <c r="K186" s="44">
        <v>43</v>
      </c>
      <c r="L186" s="43"/>
    </row>
    <row r="187" spans="1:12" ht="15">
      <c r="A187" s="23"/>
      <c r="B187" s="15"/>
      <c r="C187" s="11"/>
      <c r="D187" s="7" t="s">
        <v>28</v>
      </c>
      <c r="E187" s="42" t="s">
        <v>57</v>
      </c>
      <c r="F187" s="43">
        <v>100</v>
      </c>
      <c r="G187" s="43">
        <v>14.12</v>
      </c>
      <c r="H187" s="43">
        <f t="shared" ref="H187:I187" si="90">H54</f>
        <v>6.3</v>
      </c>
      <c r="I187" s="43">
        <f t="shared" si="90"/>
        <v>4.4000000000000004</v>
      </c>
      <c r="J187" s="43">
        <v>131.30000000000001</v>
      </c>
      <c r="K187" s="44" t="s">
        <v>84</v>
      </c>
      <c r="L187" s="43"/>
    </row>
    <row r="188" spans="1:12" ht="15">
      <c r="A188" s="23"/>
      <c r="B188" s="15"/>
      <c r="C188" s="56" t="s">
        <v>93</v>
      </c>
      <c r="D188" s="7" t="s">
        <v>29</v>
      </c>
      <c r="E188" s="42" t="s">
        <v>59</v>
      </c>
      <c r="F188" s="43">
        <v>150</v>
      </c>
      <c r="G188" s="43">
        <v>5.3</v>
      </c>
      <c r="H188" s="43">
        <f t="shared" ref="H188:I188" si="91">H55</f>
        <v>5.5</v>
      </c>
      <c r="I188" s="43">
        <f t="shared" si="91"/>
        <v>32.700000000000003</v>
      </c>
      <c r="J188" s="43">
        <v>202</v>
      </c>
      <c r="K188" s="44" t="s">
        <v>60</v>
      </c>
      <c r="L188" s="43"/>
    </row>
    <row r="189" spans="1:12" ht="15">
      <c r="A189" s="23"/>
      <c r="B189" s="15"/>
      <c r="C189" s="11"/>
      <c r="D189" s="7" t="s">
        <v>30</v>
      </c>
      <c r="E189" s="42" t="s">
        <v>85</v>
      </c>
      <c r="F189" s="43">
        <v>200</v>
      </c>
      <c r="G189" s="43">
        <v>3.8</v>
      </c>
      <c r="H189" s="43">
        <v>3.5</v>
      </c>
      <c r="I189" s="43">
        <v>11.2</v>
      </c>
      <c r="J189" s="43">
        <v>91.2</v>
      </c>
      <c r="K189" s="44" t="s">
        <v>86</v>
      </c>
      <c r="L189" s="43"/>
    </row>
    <row r="190" spans="1:12" ht="15">
      <c r="A190" s="23"/>
      <c r="B190" s="15"/>
      <c r="C190" s="11"/>
      <c r="D190" s="7" t="s">
        <v>31</v>
      </c>
      <c r="E190" s="42" t="s">
        <v>54</v>
      </c>
      <c r="F190" s="43">
        <v>60</v>
      </c>
      <c r="G190" s="43">
        <v>4.74</v>
      </c>
      <c r="H190" s="43">
        <v>0.6</v>
      </c>
      <c r="I190" s="43">
        <v>28.98</v>
      </c>
      <c r="J190" s="43">
        <v>141</v>
      </c>
      <c r="K190" s="43" t="str">
        <f t="shared" ref="G190:K190" si="92">K152</f>
        <v>пром</v>
      </c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760</v>
      </c>
      <c r="G194" s="19">
        <f t="shared" ref="G194:J194" si="93">SUM(G185:G193)</f>
        <v>29.89</v>
      </c>
      <c r="H194" s="19">
        <f t="shared" si="93"/>
        <v>22.240000000000002</v>
      </c>
      <c r="I194" s="19">
        <f t="shared" si="93"/>
        <v>87.330000000000013</v>
      </c>
      <c r="J194" s="19">
        <f t="shared" si="93"/>
        <v>672.5</v>
      </c>
      <c r="K194" s="25"/>
      <c r="L194" s="19">
        <v>78.28</v>
      </c>
    </row>
    <row r="195" spans="1:12" ht="15">
      <c r="A195" s="29">
        <f>A177</f>
        <v>2</v>
      </c>
      <c r="B195" s="30">
        <f>B177</f>
        <v>5</v>
      </c>
      <c r="C195" s="62" t="s">
        <v>4</v>
      </c>
      <c r="D195" s="63"/>
      <c r="E195" s="31"/>
      <c r="F195" s="32">
        <f>F184+F194</f>
        <v>760</v>
      </c>
      <c r="G195" s="32">
        <f t="shared" ref="G195" si="94">G184+G194</f>
        <v>29.89</v>
      </c>
      <c r="H195" s="32">
        <f t="shared" ref="H195" si="95">H184+H194</f>
        <v>22.240000000000002</v>
      </c>
      <c r="I195" s="32">
        <f t="shared" ref="I195" si="96">I184+I194</f>
        <v>87.330000000000013</v>
      </c>
      <c r="J195" s="32">
        <f t="shared" ref="J195:L195" si="97">J184+J194</f>
        <v>672.5</v>
      </c>
      <c r="K195" s="32"/>
      <c r="L195" s="32">
        <f t="shared" si="97"/>
        <v>78.28</v>
      </c>
    </row>
    <row r="196" spans="1:12">
      <c r="A196" s="27"/>
      <c r="B196" s="28"/>
      <c r="C196" s="64" t="s">
        <v>5</v>
      </c>
      <c r="D196" s="64"/>
      <c r="E196" s="64"/>
      <c r="F196" s="34">
        <f>(F24+F43+F62+F81+F100+F119+F138+F157+F176+F195)/(IF(F24=0,0,1)+IF(F43=0,0,1)+IF(F62=0,0,1)+IF(F81=0,0,1)+IF(F100=0,0,1)+IF(F119=0,0,1)+IF(F138=0,0,1)+IF(F157=0,0,1)+IF(F176=0,0,1)+IF(F195=0,0,1))</f>
        <v>734.2</v>
      </c>
      <c r="G196" s="34">
        <f t="shared" ref="G196:J196" si="98">(G24+G43+G62+G81+G100+G119+G138+G157+G176+G195)/(IF(G24=0,0,1)+IF(G43=0,0,1)+IF(G62=0,0,1)+IF(G81=0,0,1)+IF(G100=0,0,1)+IF(G119=0,0,1)+IF(G138=0,0,1)+IF(G157=0,0,1)+IF(G176=0,0,1)+IF(G195=0,0,1))</f>
        <v>27.939000000000004</v>
      </c>
      <c r="H196" s="34">
        <f t="shared" si="98"/>
        <v>30.344999999999999</v>
      </c>
      <c r="I196" s="34">
        <f t="shared" si="98"/>
        <v>89.104000000000013</v>
      </c>
      <c r="J196" s="34">
        <f t="shared" si="98"/>
        <v>738.22199999999998</v>
      </c>
      <c r="K196" s="34"/>
      <c r="L196" s="34">
        <f t="shared" ref="L196" si="99">(L24+L43+L62+L81+L100+L119+L138+L157+L176+L195)/(IF(L24=0,0,1)+IF(L43=0,0,1)+IF(L62=0,0,1)+IF(L81=0,0,1)+IF(L100=0,0,1)+IF(L119=0,0,1)+IF(L138=0,0,1)+IF(L157=0,0,1)+IF(L176=0,0,1)+IF(L195=0,0,1))</f>
        <v>78.778999999999996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ENGINEER</cp:lastModifiedBy>
  <cp:lastPrinted>2024-09-16T04:26:15Z</cp:lastPrinted>
  <dcterms:created xsi:type="dcterms:W3CDTF">2022-05-16T14:23:56Z</dcterms:created>
  <dcterms:modified xsi:type="dcterms:W3CDTF">2025-03-09T14:40:49Z</dcterms:modified>
</cp:coreProperties>
</file>