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315" windowHeight="11760"/>
  </bookViews>
  <sheets>
    <sheet name="19 jrnz,hz" sheetId="1" r:id="rId1"/>
  </sheets>
  <calcPr calcId="124519"/>
</workbook>
</file>

<file path=xl/calcChain.xml><?xml version="1.0" encoding="utf-8"?>
<calcChain xmlns="http://schemas.openxmlformats.org/spreadsheetml/2006/main">
  <c r="B48" i="1"/>
  <c r="F81"/>
  <c r="F59"/>
  <c r="F78" s="1"/>
  <c r="F60"/>
  <c r="F79" s="1"/>
  <c r="F61"/>
  <c r="F80" s="1"/>
  <c r="F58"/>
  <c r="F28" l="1"/>
  <c r="F29"/>
  <c r="F26"/>
  <c r="F14"/>
  <c r="G14"/>
  <c r="H14"/>
  <c r="I14"/>
  <c r="J14"/>
  <c r="E14"/>
  <c r="H79"/>
  <c r="I79"/>
  <c r="J79"/>
  <c r="H60"/>
  <c r="I60"/>
  <c r="J60"/>
  <c r="G60"/>
  <c r="H58"/>
  <c r="I58"/>
  <c r="J58"/>
  <c r="G58"/>
  <c r="H26"/>
  <c r="I26"/>
  <c r="J26"/>
  <c r="H27"/>
  <c r="I27"/>
  <c r="J27"/>
  <c r="H28"/>
  <c r="I28"/>
  <c r="J28"/>
  <c r="H29"/>
  <c r="I29"/>
  <c r="J29"/>
  <c r="G27"/>
  <c r="G28"/>
  <c r="G29"/>
  <c r="G26"/>
  <c r="H52"/>
  <c r="C50"/>
  <c r="A50"/>
  <c r="E45"/>
  <c r="F22"/>
  <c r="E22"/>
  <c r="F124"/>
  <c r="F125" s="1"/>
  <c r="E124"/>
  <c r="E125" s="1"/>
  <c r="J118"/>
  <c r="I118"/>
  <c r="H118"/>
  <c r="G118"/>
  <c r="C81"/>
  <c r="J80"/>
  <c r="J119" s="1"/>
  <c r="I80"/>
  <c r="I119" s="1"/>
  <c r="H80"/>
  <c r="H119" s="1"/>
  <c r="G80"/>
  <c r="G119" s="1"/>
  <c r="C80"/>
  <c r="C79"/>
  <c r="J78"/>
  <c r="J117" s="1"/>
  <c r="I78"/>
  <c r="I117" s="1"/>
  <c r="H78"/>
  <c r="H117" s="1"/>
  <c r="G78"/>
  <c r="G117" s="1"/>
  <c r="C78"/>
  <c r="J77"/>
  <c r="I77"/>
  <c r="H77"/>
  <c r="G77"/>
  <c r="F77"/>
  <c r="E77"/>
  <c r="E85" s="1"/>
  <c r="E86" s="1"/>
  <c r="D77"/>
  <c r="C77"/>
  <c r="E62"/>
  <c r="D62"/>
  <c r="D120" s="1"/>
  <c r="J61"/>
  <c r="I61"/>
  <c r="H61"/>
  <c r="G61"/>
  <c r="F66"/>
  <c r="F67" s="1"/>
  <c r="E61"/>
  <c r="D61"/>
  <c r="D80" s="1"/>
  <c r="D119" s="1"/>
  <c r="D60"/>
  <c r="D79" s="1"/>
  <c r="E59"/>
  <c r="D59"/>
  <c r="D117" s="1"/>
  <c r="D58"/>
  <c r="C58"/>
  <c r="B100"/>
  <c r="F45"/>
  <c r="J62"/>
  <c r="I62"/>
  <c r="H62"/>
  <c r="G62"/>
  <c r="D41"/>
  <c r="C41"/>
  <c r="J40"/>
  <c r="I40"/>
  <c r="H40"/>
  <c r="G40"/>
  <c r="C40"/>
  <c r="D39"/>
  <c r="C39"/>
  <c r="P38"/>
  <c r="P41" s="1"/>
  <c r="O38"/>
  <c r="O41" s="1"/>
  <c r="N38"/>
  <c r="N41" s="1"/>
  <c r="M38"/>
  <c r="M41" s="1"/>
  <c r="D38"/>
  <c r="C38"/>
  <c r="D37"/>
  <c r="C37"/>
  <c r="C36"/>
  <c r="F35"/>
  <c r="E29"/>
  <c r="D29"/>
  <c r="C29"/>
  <c r="E28"/>
  <c r="D28"/>
  <c r="E27"/>
  <c r="D27"/>
  <c r="C27"/>
  <c r="D26"/>
  <c r="C26"/>
  <c r="J102"/>
  <c r="C100"/>
  <c r="A100"/>
  <c r="E23"/>
  <c r="J17"/>
  <c r="J59" s="1"/>
  <c r="I17"/>
  <c r="I59" s="1"/>
  <c r="H17"/>
  <c r="H59" s="1"/>
  <c r="G17"/>
  <c r="G59" s="1"/>
  <c r="Q16"/>
  <c r="P16"/>
  <c r="O16"/>
  <c r="N16"/>
  <c r="M16"/>
  <c r="H35" l="1"/>
  <c r="J35"/>
  <c r="F23"/>
  <c r="G35"/>
  <c r="I35"/>
  <c r="F46"/>
  <c r="I22"/>
  <c r="G22"/>
  <c r="G23" s="1"/>
  <c r="E66"/>
  <c r="E67" s="1"/>
  <c r="J22"/>
  <c r="H22"/>
  <c r="G81"/>
  <c r="G66"/>
  <c r="I81"/>
  <c r="I66"/>
  <c r="E46"/>
  <c r="H66"/>
  <c r="H81"/>
  <c r="J66"/>
  <c r="J81"/>
  <c r="I23"/>
  <c r="G45"/>
  <c r="G46" s="1"/>
  <c r="I45"/>
  <c r="I46" s="1"/>
  <c r="D81"/>
  <c r="D118"/>
  <c r="H23"/>
  <c r="J23"/>
  <c r="H45"/>
  <c r="J45"/>
  <c r="J46" s="1"/>
  <c r="D78"/>
  <c r="H46" l="1"/>
  <c r="J85"/>
  <c r="J120"/>
  <c r="J124" s="1"/>
  <c r="H85"/>
  <c r="H120"/>
  <c r="H124" s="1"/>
  <c r="I120"/>
  <c r="I124" s="1"/>
  <c r="I85"/>
  <c r="G120"/>
  <c r="G124" s="1"/>
  <c r="G85"/>
  <c r="G86" s="1"/>
  <c r="F85"/>
  <c r="F86" s="1"/>
  <c r="L82"/>
</calcChain>
</file>

<file path=xl/sharedStrings.xml><?xml version="1.0" encoding="utf-8"?>
<sst xmlns="http://schemas.openxmlformats.org/spreadsheetml/2006/main" count="182" uniqueCount="64">
  <si>
    <t>Утверждаю:</t>
  </si>
  <si>
    <t xml:space="preserve"> </t>
  </si>
  <si>
    <t>3день</t>
  </si>
  <si>
    <t>Директор</t>
  </si>
  <si>
    <t>А.Н.Скидан</t>
  </si>
  <si>
    <t>Школа</t>
  </si>
  <si>
    <t>МКОУ  УЧ-Балтинская  ООШ</t>
  </si>
  <si>
    <t>День</t>
  </si>
  <si>
    <t>ОВЗ 12лет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</si>
  <si>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</si>
  <si>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</si>
  <si>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</si>
  <si>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</si>
  <si>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</si>
  <si>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</si>
  <si>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Кл/кал .</t>
  </si>
  <si>
    <t>Белки</t>
  </si>
  <si>
    <t>Жиры</t>
  </si>
  <si>
    <t>Углеводы</t>
  </si>
  <si>
    <t>Завтрак</t>
  </si>
  <si>
    <t>гор.блюдо</t>
  </si>
  <si>
    <t>54- 6к</t>
  </si>
  <si>
    <t xml:space="preserve">Каша вязкая молочная пшенная  </t>
  </si>
  <si>
    <t xml:space="preserve"> пром.</t>
  </si>
  <si>
    <t>Бутерброд с повидлом илиджемом</t>
  </si>
  <si>
    <t>хлеб</t>
  </si>
  <si>
    <t>пром</t>
  </si>
  <si>
    <t>Хлеб пшеничный</t>
  </si>
  <si>
    <t>гор.напиток</t>
  </si>
  <si>
    <t>54-2гн</t>
  </si>
  <si>
    <t>Чай с сахаром</t>
  </si>
  <si>
    <t>Завтрак 2</t>
  </si>
  <si>
    <t>итого за</t>
  </si>
  <si>
    <t xml:space="preserve"> завтрак</t>
  </si>
  <si>
    <t>Обед</t>
  </si>
  <si>
    <t>закуска</t>
  </si>
  <si>
    <t>54-8з</t>
  </si>
  <si>
    <t>Зеленый горошек</t>
  </si>
  <si>
    <t>1 блюдо</t>
  </si>
  <si>
    <t>54-7с</t>
  </si>
  <si>
    <t>Суп картофельный с бобовыми</t>
  </si>
  <si>
    <t>2 блюдо</t>
  </si>
  <si>
    <t>54-4м</t>
  </si>
  <si>
    <t>Курица тушенная с морковью</t>
  </si>
  <si>
    <t>гарнир</t>
  </si>
  <si>
    <t>54 -1г</t>
  </si>
  <si>
    <t>Макаронные изделия отварные</t>
  </si>
  <si>
    <t>сладкое</t>
  </si>
  <si>
    <t>Кисель из концентрата плодовог оили ягодного</t>
  </si>
  <si>
    <t>хлеб бел.</t>
  </si>
  <si>
    <t>хлеб черн.</t>
  </si>
  <si>
    <t>итого за обед</t>
  </si>
  <si>
    <t>ОВЗ  от  7до 11лет</t>
  </si>
  <si>
    <t>фрукты</t>
  </si>
  <si>
    <t>пром.</t>
  </si>
  <si>
    <t xml:space="preserve"> малоимущие и мнагодетные  в возрасте 12 лет и старше</t>
  </si>
  <si>
    <t>54-8г</t>
  </si>
  <si>
    <t>54-1хн</t>
  </si>
  <si>
    <t>Родительская плата</t>
  </si>
  <si>
    <t xml:space="preserve"> малоимущие и мнагодетные  в возрасте 7 лет-11 лет </t>
  </si>
  <si>
    <t>3 день</t>
  </si>
  <si>
    <t>Апельсин</t>
  </si>
  <si>
    <t>апельсин</t>
  </si>
  <si>
    <t>12 февраля 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</si>
</sst>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Border="1"/>
    <xf numFmtId="0" fontId="0" fillId="0" borderId="0" xfId="0" applyBorder="1"/>
    <xf numFmtId="0" fontId="1" fillId="2" borderId="0" xfId="0" applyFont="1" applyFill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4" xfId="0" applyFont="1" applyFill="1" applyBorder="1"/>
    <xf numFmtId="0" fontId="2" fillId="2" borderId="0" xfId="0" applyFont="1" applyFill="1"/>
    <xf numFmtId="14" fontId="3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2" borderId="8" xfId="0" applyFont="1" applyFill="1" applyBorder="1"/>
    <xf numFmtId="0" fontId="3" fillId="2" borderId="8" xfId="0" applyFont="1" applyFill="1" applyBorder="1" applyAlignment="1">
      <alignment wrapText="1"/>
    </xf>
    <xf numFmtId="0" fontId="3" fillId="0" borderId="9" xfId="0" applyFont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3" borderId="11" xfId="0" applyFont="1" applyFill="1" applyBorder="1"/>
    <xf numFmtId="0" fontId="4" fillId="2" borderId="11" xfId="0" applyFont="1" applyFill="1" applyBorder="1" applyAlignment="1">
      <alignment wrapText="1"/>
    </xf>
    <xf numFmtId="0" fontId="3" fillId="0" borderId="12" xfId="0" applyFont="1" applyBorder="1"/>
    <xf numFmtId="0" fontId="3" fillId="2" borderId="2" xfId="0" applyFont="1" applyFill="1" applyBorder="1"/>
    <xf numFmtId="0" fontId="3" fillId="2" borderId="13" xfId="0" applyFont="1" applyFill="1" applyBorder="1"/>
    <xf numFmtId="0" fontId="4" fillId="2" borderId="11" xfId="0" applyFont="1" applyFill="1" applyBorder="1"/>
    <xf numFmtId="0" fontId="3" fillId="2" borderId="11" xfId="0" applyFont="1" applyFill="1" applyBorder="1" applyAlignment="1">
      <alignment horizontal="right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 applyAlignment="1">
      <alignment wrapText="1"/>
    </xf>
    <xf numFmtId="0" fontId="3" fillId="2" borderId="25" xfId="0" applyFont="1" applyFill="1" applyBorder="1"/>
    <xf numFmtId="0" fontId="3" fillId="2" borderId="1" xfId="0" applyFont="1" applyFill="1" applyBorder="1"/>
    <xf numFmtId="0" fontId="5" fillId="0" borderId="0" xfId="0" applyFont="1"/>
    <xf numFmtId="0" fontId="5" fillId="2" borderId="0" xfId="0" applyFont="1" applyFill="1"/>
    <xf numFmtId="0" fontId="6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2" borderId="1" xfId="0" applyFont="1" applyFill="1" applyBorder="1" applyAlignment="1"/>
    <xf numFmtId="0" fontId="0" fillId="0" borderId="8" xfId="0" applyBorder="1" applyAlignment="1"/>
    <xf numFmtId="0" fontId="2" fillId="0" borderId="0" xfId="0" applyFont="1" applyAlignment="1"/>
    <xf numFmtId="0" fontId="0" fillId="0" borderId="0" xfId="0" applyAlignment="1"/>
    <xf numFmtId="0" fontId="3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622"/>
  <sheetViews>
    <sheetView tabSelected="1" view="pageLayout" workbookViewId="0">
      <selection activeCell="H3" sqref="H3"/>
    </sheetView>
  </sheetViews>
  <sheetFormatPr defaultRowHeight="15"/>
  <cols>
    <col min="1" max="1" width="5.85546875" customWidth="1"/>
    <col min="2" max="2" width="8.7109375" customWidth="1"/>
    <col min="3" max="3" width="7.7109375" customWidth="1"/>
    <col min="4" max="4" width="28" customWidth="1"/>
    <col min="5" max="5" width="6.7109375" customWidth="1"/>
    <col min="6" max="6" width="5" customWidth="1"/>
    <col min="7" max="7" width="5.28515625" customWidth="1"/>
    <col min="8" max="8" width="7.140625" customWidth="1"/>
    <col min="9" max="9" width="6.140625" customWidth="1"/>
    <col min="10" max="10" width="6.5703125" customWidth="1"/>
  </cols>
  <sheetData>
    <row r="2" spans="1:17">
      <c r="A2" s="4"/>
      <c r="B2" s="4" t="s">
        <v>0</v>
      </c>
      <c r="C2" s="4"/>
      <c r="D2" s="4"/>
      <c r="E2" s="4"/>
      <c r="F2" s="4"/>
      <c r="G2" s="4"/>
      <c r="H2" s="4"/>
      <c r="I2" s="4"/>
      <c r="J2" s="4" t="s">
        <v>1</v>
      </c>
      <c r="K2" t="s">
        <v>2</v>
      </c>
    </row>
    <row r="3" spans="1:17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>
      <c r="A4" s="4" t="s">
        <v>3</v>
      </c>
      <c r="B4" s="4"/>
      <c r="C4" s="4" t="s">
        <v>4</v>
      </c>
      <c r="D4" s="4"/>
      <c r="E4" s="4"/>
      <c r="F4" s="4"/>
      <c r="G4" s="4"/>
      <c r="H4" s="4"/>
      <c r="I4" s="4"/>
      <c r="J4" s="4"/>
    </row>
    <row r="5" spans="1:17" ht="15.75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15.75" thickBot="1">
      <c r="A6" s="5" t="s">
        <v>5</v>
      </c>
      <c r="B6" s="45" t="s">
        <v>6</v>
      </c>
      <c r="C6" s="46"/>
      <c r="D6" s="47"/>
      <c r="E6" s="6"/>
      <c r="F6" s="7" t="s">
        <v>60</v>
      </c>
      <c r="G6" s="8"/>
      <c r="H6" s="48" t="s">
        <v>63</v>
      </c>
      <c r="I6" s="49"/>
      <c r="J6" s="9" t="s">
        <v>1</v>
      </c>
    </row>
    <row r="7" spans="1:17" s="44" customFormat="1" ht="15.75" thickBot="1">
      <c r="A7" s="42"/>
      <c r="B7" s="43" t="s">
        <v>8</v>
      </c>
      <c r="C7" s="43"/>
      <c r="D7" s="43"/>
      <c r="E7" s="43"/>
      <c r="F7" s="43"/>
      <c r="G7" s="43"/>
      <c r="H7" s="43"/>
      <c r="I7" s="43"/>
      <c r="J7" s="43"/>
    </row>
    <row r="8" spans="1:17" ht="15.75" thickBot="1">
      <c r="A8" s="10" t="s">
        <v>9</v>
      </c>
      <c r="B8" s="11" t="s">
        <v>10</v>
      </c>
      <c r="C8" s="11" t="s">
        <v>11</v>
      </c>
      <c r="D8" s="11" t="s">
        <v>12</v>
      </c>
      <c r="E8" s="11" t="s">
        <v>13</v>
      </c>
      <c r="F8" s="11" t="s">
        <v>14</v>
      </c>
      <c r="G8" s="11" t="s">
        <v>15</v>
      </c>
      <c r="H8" s="11" t="s">
        <v>16</v>
      </c>
      <c r="I8" s="11" t="s">
        <v>17</v>
      </c>
      <c r="J8" s="11" t="s">
        <v>18</v>
      </c>
    </row>
    <row r="9" spans="1:17" ht="15.75" thickBot="1">
      <c r="A9" s="12" t="s">
        <v>19</v>
      </c>
      <c r="B9" s="7" t="s">
        <v>20</v>
      </c>
      <c r="C9" s="13" t="s">
        <v>21</v>
      </c>
      <c r="D9" s="14" t="s">
        <v>22</v>
      </c>
      <c r="E9" s="13">
        <v>250</v>
      </c>
      <c r="F9" s="13">
        <v>39.909999999999997</v>
      </c>
      <c r="G9" s="13">
        <v>359.9</v>
      </c>
      <c r="H9" s="13">
        <v>10.4</v>
      </c>
      <c r="I9" s="13">
        <v>14.5</v>
      </c>
      <c r="J9" s="13">
        <v>46.9</v>
      </c>
    </row>
    <row r="10" spans="1:17" ht="25.5" thickBot="1">
      <c r="A10" s="15"/>
      <c r="B10" s="16" t="s">
        <v>23</v>
      </c>
      <c r="C10" s="17">
        <v>381</v>
      </c>
      <c r="D10" s="18" t="s">
        <v>24</v>
      </c>
      <c r="E10" s="19">
        <v>60</v>
      </c>
      <c r="F10" s="17">
        <v>18.46</v>
      </c>
      <c r="G10" s="17">
        <v>176.3</v>
      </c>
      <c r="H10" s="17">
        <v>1.72</v>
      </c>
      <c r="I10" s="17">
        <v>4.2</v>
      </c>
      <c r="J10" s="17">
        <v>32.9</v>
      </c>
    </row>
    <row r="11" spans="1:17" ht="15.75" thickBot="1">
      <c r="A11" s="15"/>
      <c r="B11" s="16" t="s">
        <v>25</v>
      </c>
      <c r="C11" s="17" t="s">
        <v>26</v>
      </c>
      <c r="D11" s="18" t="s">
        <v>27</v>
      </c>
      <c r="E11" s="17">
        <v>20</v>
      </c>
      <c r="F11" s="17">
        <v>2.36</v>
      </c>
      <c r="G11" s="17">
        <v>47</v>
      </c>
      <c r="H11" s="17">
        <v>1.58</v>
      </c>
      <c r="I11" s="17">
        <v>0.2</v>
      </c>
      <c r="J11" s="17">
        <v>9.66</v>
      </c>
    </row>
    <row r="12" spans="1:17" ht="15.75" thickBot="1">
      <c r="A12" s="15"/>
      <c r="B12" s="16" t="s">
        <v>28</v>
      </c>
      <c r="C12" s="17" t="s">
        <v>29</v>
      </c>
      <c r="D12" s="18" t="s">
        <v>30</v>
      </c>
      <c r="E12" s="17">
        <v>200</v>
      </c>
      <c r="F12" s="17">
        <v>1.27</v>
      </c>
      <c r="G12" s="17">
        <v>26.8</v>
      </c>
      <c r="H12" s="17">
        <v>0.2</v>
      </c>
      <c r="I12" s="17">
        <v>0</v>
      </c>
      <c r="J12" s="17">
        <v>6.5</v>
      </c>
    </row>
    <row r="13" spans="1:17" ht="15.75" thickBot="1">
      <c r="A13" s="15"/>
      <c r="B13" s="41" t="s">
        <v>53</v>
      </c>
      <c r="C13" s="13" t="s">
        <v>26</v>
      </c>
      <c r="D13" s="18" t="s">
        <v>61</v>
      </c>
      <c r="E13" s="17">
        <v>100</v>
      </c>
      <c r="F13" s="17">
        <v>21.3</v>
      </c>
      <c r="G13" s="17">
        <v>58.1</v>
      </c>
      <c r="H13" s="17">
        <v>0.9</v>
      </c>
      <c r="I13" s="17">
        <v>0.3</v>
      </c>
      <c r="J13" s="17">
        <v>12.2</v>
      </c>
    </row>
    <row r="14" spans="1:17" ht="15.75" thickBot="1">
      <c r="A14" s="21" t="s">
        <v>32</v>
      </c>
      <c r="B14" s="22" t="s">
        <v>33</v>
      </c>
      <c r="C14" s="23"/>
      <c r="D14" s="14"/>
      <c r="E14" s="17">
        <f>E13+E12+E11+E10+E9</f>
        <v>630</v>
      </c>
      <c r="F14" s="17">
        <f t="shared" ref="F14:J14" si="0">F13+F12+F11+F10+F9</f>
        <v>83.3</v>
      </c>
      <c r="G14" s="17">
        <f t="shared" si="0"/>
        <v>668.1</v>
      </c>
      <c r="H14" s="17">
        <f t="shared" si="0"/>
        <v>14.8</v>
      </c>
      <c r="I14" s="17">
        <f t="shared" si="0"/>
        <v>19.2</v>
      </c>
      <c r="J14" s="17">
        <f t="shared" si="0"/>
        <v>108.16</v>
      </c>
      <c r="M14">
        <v>250</v>
      </c>
      <c r="N14">
        <v>250</v>
      </c>
      <c r="O14">
        <v>250</v>
      </c>
      <c r="P14">
        <v>250</v>
      </c>
      <c r="Q14">
        <v>250</v>
      </c>
    </row>
    <row r="15" spans="1:17" ht="15.75" thickBot="1">
      <c r="A15" s="15" t="s">
        <v>34</v>
      </c>
      <c r="B15" s="16" t="s">
        <v>35</v>
      </c>
      <c r="C15" s="19" t="s">
        <v>36</v>
      </c>
      <c r="D15" s="20" t="s">
        <v>37</v>
      </c>
      <c r="E15" s="17">
        <v>40</v>
      </c>
      <c r="F15" s="17">
        <v>15.5</v>
      </c>
      <c r="G15" s="24">
        <v>42.78</v>
      </c>
      <c r="H15" s="24">
        <v>2.79</v>
      </c>
      <c r="I15" s="24">
        <v>0.49</v>
      </c>
      <c r="J15" s="24">
        <v>4.03</v>
      </c>
      <c r="M15" s="1">
        <v>200</v>
      </c>
      <c r="N15" s="1">
        <v>200</v>
      </c>
      <c r="O15" s="1">
        <v>200</v>
      </c>
      <c r="P15" s="1">
        <v>200</v>
      </c>
      <c r="Q15" s="1">
        <v>200</v>
      </c>
    </row>
    <row r="16" spans="1:17" ht="16.5" customHeight="1" thickBot="1">
      <c r="A16" s="15"/>
      <c r="B16" s="16" t="s">
        <v>38</v>
      </c>
      <c r="C16" s="17" t="s">
        <v>39</v>
      </c>
      <c r="D16" s="18" t="s">
        <v>40</v>
      </c>
      <c r="E16" s="25">
        <v>250</v>
      </c>
      <c r="F16" s="25">
        <v>7.55</v>
      </c>
      <c r="G16" s="25">
        <v>166.43</v>
      </c>
      <c r="H16" s="25">
        <v>8.35</v>
      </c>
      <c r="I16" s="25">
        <v>5.75</v>
      </c>
      <c r="J16" s="25">
        <v>20.350000000000001</v>
      </c>
      <c r="M16" t="e">
        <f>#REF!/M14*M15</f>
        <v>#REF!</v>
      </c>
      <c r="N16" t="e">
        <f>#REF!/N14*N15</f>
        <v>#REF!</v>
      </c>
      <c r="O16" t="e">
        <f>#REF!/O14*O15</f>
        <v>#REF!</v>
      </c>
      <c r="P16" t="e">
        <f>#REF!/P14*P15</f>
        <v>#REF!</v>
      </c>
      <c r="Q16" t="e">
        <f>#REF!/Q14*Q15</f>
        <v>#REF!</v>
      </c>
    </row>
    <row r="17" spans="1:15" ht="14.25" customHeight="1" thickBot="1">
      <c r="A17" s="15"/>
      <c r="B17" s="16" t="s">
        <v>41</v>
      </c>
      <c r="C17" s="19" t="s">
        <v>42</v>
      </c>
      <c r="D17" s="18" t="s">
        <v>43</v>
      </c>
      <c r="E17" s="25">
        <v>100</v>
      </c>
      <c r="F17" s="25">
        <v>43.93</v>
      </c>
      <c r="G17" s="25">
        <f>G38</f>
        <v>131.5</v>
      </c>
      <c r="H17" s="25">
        <f>H38</f>
        <v>14.1</v>
      </c>
      <c r="I17" s="25">
        <f>I38</f>
        <v>6.3</v>
      </c>
      <c r="J17" s="25">
        <f>J38</f>
        <v>4.4000000000000004</v>
      </c>
    </row>
    <row r="18" spans="1:15" ht="15.75" customHeight="1" thickBot="1">
      <c r="A18" s="15"/>
      <c r="B18" s="16" t="s">
        <v>44</v>
      </c>
      <c r="C18" s="19" t="s">
        <v>45</v>
      </c>
      <c r="D18" s="18" t="s">
        <v>46</v>
      </c>
      <c r="E18" s="25">
        <v>200</v>
      </c>
      <c r="F18" s="25">
        <v>18.28</v>
      </c>
      <c r="G18" s="25">
        <v>269.3</v>
      </c>
      <c r="H18" s="25">
        <v>7.1</v>
      </c>
      <c r="I18" s="25">
        <v>7.4</v>
      </c>
      <c r="J18" s="25">
        <v>43.7</v>
      </c>
    </row>
    <row r="19" spans="1:15" ht="26.25" customHeight="1" thickBot="1">
      <c r="A19" s="15"/>
      <c r="B19" s="16" t="s">
        <v>47</v>
      </c>
      <c r="C19" s="17">
        <v>274</v>
      </c>
      <c r="D19" s="18" t="s">
        <v>48</v>
      </c>
      <c r="E19" s="25">
        <v>200</v>
      </c>
      <c r="F19" s="25">
        <v>6.3</v>
      </c>
      <c r="G19" s="25">
        <v>116.9</v>
      </c>
      <c r="H19" s="25">
        <v>1.36</v>
      </c>
      <c r="I19" s="25">
        <v>0</v>
      </c>
      <c r="J19" s="25">
        <v>29.02</v>
      </c>
    </row>
    <row r="20" spans="1:15" ht="20.25" customHeight="1" thickBot="1">
      <c r="A20" s="15"/>
      <c r="B20" s="16" t="s">
        <v>49</v>
      </c>
      <c r="C20" s="17" t="s">
        <v>26</v>
      </c>
      <c r="D20" s="18" t="s">
        <v>27</v>
      </c>
      <c r="E20" s="25">
        <v>40</v>
      </c>
      <c r="F20" s="25">
        <v>4.72</v>
      </c>
      <c r="G20" s="25">
        <v>94</v>
      </c>
      <c r="H20" s="25">
        <v>3.16</v>
      </c>
      <c r="I20" s="25">
        <v>0.4</v>
      </c>
      <c r="J20" s="25">
        <v>19.32</v>
      </c>
    </row>
    <row r="21" spans="1:15">
      <c r="A21" s="15"/>
      <c r="B21" s="26" t="s">
        <v>50</v>
      </c>
      <c r="C21" s="27"/>
      <c r="D21" s="28"/>
      <c r="E21" s="27"/>
      <c r="F21" s="27"/>
      <c r="G21" s="27"/>
      <c r="H21" s="27"/>
      <c r="I21" s="27"/>
      <c r="J21" s="27"/>
      <c r="O21" s="2"/>
    </row>
    <row r="22" spans="1:15" ht="15.75" thickBot="1">
      <c r="A22" s="15" t="s">
        <v>51</v>
      </c>
      <c r="B22" s="37"/>
      <c r="C22" s="38"/>
      <c r="D22" s="39"/>
      <c r="E22" s="40">
        <f>E20+E19+E18+E17+E16+E15</f>
        <v>830</v>
      </c>
      <c r="F22" s="40">
        <f t="shared" ref="F22:J22" si="1">F20+F19+F18+F17+F16+F15</f>
        <v>96.28</v>
      </c>
      <c r="G22" s="40">
        <f t="shared" si="1"/>
        <v>820.91000000000008</v>
      </c>
      <c r="H22" s="40">
        <f t="shared" si="1"/>
        <v>36.86</v>
      </c>
      <c r="I22" s="40">
        <f t="shared" si="1"/>
        <v>20.34</v>
      </c>
      <c r="J22" s="40">
        <f t="shared" si="1"/>
        <v>120.82000000000002</v>
      </c>
    </row>
    <row r="23" spans="1:15" ht="15.75" thickBot="1">
      <c r="A23" s="21"/>
      <c r="B23" s="16"/>
      <c r="C23" s="17"/>
      <c r="D23" s="18"/>
      <c r="E23" s="25">
        <f t="shared" ref="E23:J23" si="2">E22+E14</f>
        <v>1460</v>
      </c>
      <c r="F23" s="25">
        <f t="shared" si="2"/>
        <v>179.57999999999998</v>
      </c>
      <c r="G23" s="25">
        <f t="shared" si="2"/>
        <v>1489.0100000000002</v>
      </c>
      <c r="H23" s="25">
        <f t="shared" si="2"/>
        <v>51.66</v>
      </c>
      <c r="I23" s="25">
        <f t="shared" si="2"/>
        <v>39.54</v>
      </c>
      <c r="J23" s="25">
        <f t="shared" si="2"/>
        <v>228.98000000000002</v>
      </c>
    </row>
    <row r="24" spans="1:15" s="44" customFormat="1" ht="15.75" thickBot="1">
      <c r="A24" s="42"/>
      <c r="B24" s="43" t="s">
        <v>52</v>
      </c>
      <c r="C24" s="43"/>
      <c r="D24" s="43"/>
      <c r="E24" s="43"/>
      <c r="F24" s="43"/>
      <c r="G24" s="43"/>
      <c r="H24" s="43"/>
      <c r="I24" s="43"/>
      <c r="J24" s="43"/>
    </row>
    <row r="25" spans="1:15" ht="15.75" thickBot="1">
      <c r="A25" s="10" t="s">
        <v>9</v>
      </c>
      <c r="B25" s="11" t="s">
        <v>10</v>
      </c>
      <c r="C25" s="11" t="s">
        <v>11</v>
      </c>
      <c r="D25" s="11" t="s">
        <v>12</v>
      </c>
      <c r="E25" s="11" t="s">
        <v>13</v>
      </c>
      <c r="F25" s="11" t="s">
        <v>14</v>
      </c>
      <c r="G25" s="11" t="s">
        <v>15</v>
      </c>
      <c r="H25" s="11" t="s">
        <v>16</v>
      </c>
      <c r="I25" s="11" t="s">
        <v>17</v>
      </c>
      <c r="J25" s="11" t="s">
        <v>18</v>
      </c>
    </row>
    <row r="26" spans="1:15" ht="15.75" thickBot="1">
      <c r="A26" s="12" t="s">
        <v>19</v>
      </c>
      <c r="B26" s="7" t="s">
        <v>20</v>
      </c>
      <c r="C26" s="13" t="str">
        <f>C9</f>
        <v>54- 6к</v>
      </c>
      <c r="D26" s="14" t="str">
        <f>D9</f>
        <v xml:space="preserve">Каша вязкая молочная пшенная  </v>
      </c>
      <c r="E26" s="13">
        <v>200</v>
      </c>
      <c r="F26" s="13">
        <f>F9</f>
        <v>39.909999999999997</v>
      </c>
      <c r="G26" s="13">
        <f>G9</f>
        <v>359.9</v>
      </c>
      <c r="H26" s="13">
        <f t="shared" ref="H26:J26" si="3">H9</f>
        <v>10.4</v>
      </c>
      <c r="I26" s="13">
        <f t="shared" si="3"/>
        <v>14.5</v>
      </c>
      <c r="J26" s="13">
        <f t="shared" si="3"/>
        <v>46.9</v>
      </c>
    </row>
    <row r="27" spans="1:15" ht="25.5" thickBot="1">
      <c r="A27" s="15"/>
      <c r="B27" s="16" t="s">
        <v>26</v>
      </c>
      <c r="C27" s="17">
        <f>C10</f>
        <v>381</v>
      </c>
      <c r="D27" s="18" t="str">
        <f>D10</f>
        <v>Бутерброд с повидлом илиджемом</v>
      </c>
      <c r="E27" s="13">
        <f>E10</f>
        <v>60</v>
      </c>
      <c r="F27" s="13">
        <v>18.46</v>
      </c>
      <c r="G27" s="13">
        <f t="shared" ref="G27:J29" si="4">G10</f>
        <v>176.3</v>
      </c>
      <c r="H27" s="13">
        <f t="shared" si="4"/>
        <v>1.72</v>
      </c>
      <c r="I27" s="13">
        <f t="shared" si="4"/>
        <v>4.2</v>
      </c>
      <c r="J27" s="13">
        <f t="shared" si="4"/>
        <v>32.9</v>
      </c>
    </row>
    <row r="28" spans="1:15" ht="15.75" thickBot="1">
      <c r="A28" s="15"/>
      <c r="B28" s="16" t="s">
        <v>25</v>
      </c>
      <c r="C28" s="17" t="s">
        <v>26</v>
      </c>
      <c r="D28" s="18" t="str">
        <f>D11</f>
        <v>Хлеб пшеничный</v>
      </c>
      <c r="E28" s="13">
        <f>E11</f>
        <v>20</v>
      </c>
      <c r="F28" s="13">
        <f t="shared" ref="F28:F29" si="5">F11</f>
        <v>2.36</v>
      </c>
      <c r="G28" s="13">
        <f t="shared" si="4"/>
        <v>47</v>
      </c>
      <c r="H28" s="13">
        <f t="shared" si="4"/>
        <v>1.58</v>
      </c>
      <c r="I28" s="13">
        <f t="shared" si="4"/>
        <v>0.2</v>
      </c>
      <c r="J28" s="13">
        <f t="shared" si="4"/>
        <v>9.66</v>
      </c>
    </row>
    <row r="29" spans="1:15" ht="15.75" thickBot="1">
      <c r="A29" s="15"/>
      <c r="B29" s="16" t="s">
        <v>28</v>
      </c>
      <c r="C29" s="17" t="str">
        <f>C12</f>
        <v>54-2гн</v>
      </c>
      <c r="D29" s="18" t="str">
        <f>D12</f>
        <v>Чай с сахаром</v>
      </c>
      <c r="E29" s="13">
        <f>E12</f>
        <v>200</v>
      </c>
      <c r="F29" s="13">
        <f t="shared" si="5"/>
        <v>1.27</v>
      </c>
      <c r="G29" s="13">
        <f t="shared" si="4"/>
        <v>26.8</v>
      </c>
      <c r="H29" s="13">
        <f t="shared" si="4"/>
        <v>0.2</v>
      </c>
      <c r="I29" s="13">
        <f t="shared" si="4"/>
        <v>0</v>
      </c>
      <c r="J29" s="13">
        <f t="shared" si="4"/>
        <v>6.5</v>
      </c>
    </row>
    <row r="30" spans="1:15" ht="15.75" thickBot="1">
      <c r="A30" s="21"/>
      <c r="B30" s="16"/>
      <c r="C30" s="17"/>
      <c r="D30" s="18"/>
      <c r="E30" s="13">
        <v>0</v>
      </c>
      <c r="F30" s="13">
        <v>0</v>
      </c>
      <c r="G30" s="17"/>
      <c r="H30" s="17"/>
      <c r="I30" s="17"/>
      <c r="J30" s="17"/>
    </row>
    <row r="31" spans="1:15" ht="15.75" thickBot="1">
      <c r="A31" s="15" t="s">
        <v>31</v>
      </c>
      <c r="B31" s="16" t="s">
        <v>53</v>
      </c>
      <c r="C31" s="17" t="s">
        <v>54</v>
      </c>
      <c r="D31" s="18" t="s">
        <v>62</v>
      </c>
      <c r="E31" s="13">
        <v>80</v>
      </c>
      <c r="F31" s="13">
        <v>21.3</v>
      </c>
      <c r="G31" s="17">
        <v>46.48</v>
      </c>
      <c r="H31" s="17">
        <v>0.72</v>
      </c>
      <c r="I31" s="17">
        <v>0.24</v>
      </c>
      <c r="J31" s="17">
        <v>9.76</v>
      </c>
    </row>
    <row r="32" spans="1:15" ht="14.25" customHeight="1" thickBot="1">
      <c r="A32" s="15"/>
      <c r="B32" s="16"/>
      <c r="C32" s="17"/>
      <c r="D32" s="18"/>
      <c r="E32" s="17"/>
      <c r="F32" s="17"/>
      <c r="G32" s="17"/>
      <c r="H32" s="17"/>
      <c r="I32" s="17"/>
      <c r="J32" s="17"/>
    </row>
    <row r="33" spans="1:16" ht="15.75" hidden="1" thickBot="1">
      <c r="A33" s="15"/>
      <c r="B33" s="16"/>
      <c r="C33" s="17"/>
      <c r="D33" s="18"/>
      <c r="E33" s="17"/>
      <c r="F33" s="17"/>
      <c r="G33" s="17"/>
      <c r="H33" s="17"/>
      <c r="I33" s="17"/>
      <c r="J33" s="17"/>
    </row>
    <row r="34" spans="1:16" ht="15.75" hidden="1" thickBot="1">
      <c r="A34" s="15"/>
      <c r="B34" s="16"/>
      <c r="C34" s="17"/>
      <c r="D34" s="18"/>
      <c r="E34" s="17"/>
      <c r="F34" s="17"/>
      <c r="G34" s="17"/>
      <c r="H34" s="17"/>
      <c r="I34" s="17"/>
      <c r="J34" s="17"/>
    </row>
    <row r="35" spans="1:16" ht="15.75" thickBot="1">
      <c r="A35" s="21" t="s">
        <v>32</v>
      </c>
      <c r="B35" s="22" t="s">
        <v>33</v>
      </c>
      <c r="C35" s="23"/>
      <c r="D35" s="14"/>
      <c r="E35" s="17"/>
      <c r="F35" s="17">
        <f t="shared" ref="F35:J35" si="6">F34+F33+F32+F31+F30+F29+F28+F27+F26</f>
        <v>83.3</v>
      </c>
      <c r="G35" s="17">
        <f t="shared" si="6"/>
        <v>656.48</v>
      </c>
      <c r="H35" s="17">
        <f t="shared" si="6"/>
        <v>14.620000000000001</v>
      </c>
      <c r="I35" s="17">
        <f t="shared" si="6"/>
        <v>19.14</v>
      </c>
      <c r="J35" s="17">
        <f t="shared" si="6"/>
        <v>105.72</v>
      </c>
    </row>
    <row r="36" spans="1:16" ht="15.75" thickBot="1">
      <c r="A36" s="15" t="s">
        <v>34</v>
      </c>
      <c r="B36" s="16" t="s">
        <v>35</v>
      </c>
      <c r="C36" s="17" t="str">
        <f>C15</f>
        <v>54-8з</v>
      </c>
      <c r="D36" s="18"/>
      <c r="E36" s="17"/>
      <c r="F36" s="17"/>
      <c r="G36" s="17"/>
      <c r="H36" s="17"/>
      <c r="I36" s="17"/>
      <c r="J36" s="17"/>
    </row>
    <row r="37" spans="1:16" ht="15.75" thickBot="1">
      <c r="A37" s="15"/>
      <c r="B37" s="16" t="s">
        <v>38</v>
      </c>
      <c r="C37" s="17" t="str">
        <f t="shared" ref="C37:D41" si="7">C16</f>
        <v>54-7с</v>
      </c>
      <c r="D37" s="18" t="str">
        <f>D16</f>
        <v>Суп картофельный с бобовыми</v>
      </c>
      <c r="E37" s="25">
        <v>200</v>
      </c>
      <c r="F37" s="25">
        <v>6.03</v>
      </c>
      <c r="G37" s="25">
        <v>133</v>
      </c>
      <c r="H37" s="25">
        <v>6.68</v>
      </c>
      <c r="I37" s="25">
        <v>4.5999999999999996</v>
      </c>
      <c r="J37" s="25">
        <v>16.28</v>
      </c>
    </row>
    <row r="38" spans="1:16" ht="15.75" thickBot="1">
      <c r="A38" s="15"/>
      <c r="B38" s="16" t="s">
        <v>41</v>
      </c>
      <c r="C38" s="17" t="str">
        <f t="shared" si="7"/>
        <v>54-4м</v>
      </c>
      <c r="D38" s="18" t="str">
        <f t="shared" si="7"/>
        <v>Курица тушенная с морковью</v>
      </c>
      <c r="E38" s="25">
        <v>100</v>
      </c>
      <c r="F38" s="25">
        <v>43.93</v>
      </c>
      <c r="G38" s="25">
        <v>131.5</v>
      </c>
      <c r="H38" s="25">
        <v>14.1</v>
      </c>
      <c r="I38" s="25">
        <v>6.3</v>
      </c>
      <c r="J38" s="25">
        <v>4.4000000000000004</v>
      </c>
      <c r="M38">
        <f>G38</f>
        <v>131.5</v>
      </c>
      <c r="N38">
        <f>H38</f>
        <v>14.1</v>
      </c>
      <c r="O38">
        <f>I38</f>
        <v>6.3</v>
      </c>
      <c r="P38">
        <f>J38</f>
        <v>4.4000000000000004</v>
      </c>
    </row>
    <row r="39" spans="1:16" ht="15.75" thickBot="1">
      <c r="A39" s="15"/>
      <c r="B39" s="16" t="s">
        <v>44</v>
      </c>
      <c r="C39" s="17" t="str">
        <f t="shared" si="7"/>
        <v>54 -1г</v>
      </c>
      <c r="D39" s="18" t="str">
        <f t="shared" si="7"/>
        <v>Макаронные изделия отварные</v>
      </c>
      <c r="E39" s="25">
        <v>150</v>
      </c>
      <c r="F39" s="25">
        <v>14.1</v>
      </c>
      <c r="G39" s="25">
        <v>202</v>
      </c>
      <c r="H39" s="25">
        <v>5.3</v>
      </c>
      <c r="I39" s="25">
        <v>5.5</v>
      </c>
      <c r="J39" s="25">
        <v>32.700000000000003</v>
      </c>
      <c r="M39" s="3">
        <v>90</v>
      </c>
      <c r="N39" s="3">
        <v>90</v>
      </c>
      <c r="O39" s="3">
        <v>90</v>
      </c>
      <c r="P39" s="3">
        <v>90</v>
      </c>
    </row>
    <row r="40" spans="1:16" ht="25.5" thickBot="1">
      <c r="A40" s="15"/>
      <c r="B40" s="16" t="s">
        <v>47</v>
      </c>
      <c r="C40" s="17">
        <f t="shared" si="7"/>
        <v>274</v>
      </c>
      <c r="D40" s="18" t="s">
        <v>48</v>
      </c>
      <c r="E40" s="25">
        <v>200</v>
      </c>
      <c r="F40" s="25">
        <v>6.3</v>
      </c>
      <c r="G40" s="25">
        <f>G19</f>
        <v>116.9</v>
      </c>
      <c r="H40" s="25">
        <f t="shared" ref="H40:J40" si="8">H19</f>
        <v>1.36</v>
      </c>
      <c r="I40" s="25">
        <f t="shared" si="8"/>
        <v>0</v>
      </c>
      <c r="J40" s="25">
        <f t="shared" si="8"/>
        <v>29.02</v>
      </c>
      <c r="M40">
        <v>100</v>
      </c>
      <c r="N40">
        <v>100</v>
      </c>
      <c r="O40">
        <v>100</v>
      </c>
      <c r="P40">
        <v>100</v>
      </c>
    </row>
    <row r="41" spans="1:16" ht="15.75" thickBot="1">
      <c r="A41" s="15"/>
      <c r="B41" s="16" t="s">
        <v>49</v>
      </c>
      <c r="C41" s="17" t="str">
        <f t="shared" si="7"/>
        <v>пром</v>
      </c>
      <c r="D41" s="18" t="str">
        <f t="shared" si="7"/>
        <v>Хлеб пшеничный</v>
      </c>
      <c r="E41" s="25">
        <v>60</v>
      </c>
      <c r="F41" s="25">
        <v>7.08</v>
      </c>
      <c r="G41" s="25">
        <v>141</v>
      </c>
      <c r="H41" s="25">
        <v>5.4</v>
      </c>
      <c r="I41" s="25">
        <v>0.6</v>
      </c>
      <c r="J41" s="25">
        <v>28.98</v>
      </c>
      <c r="M41">
        <f>M38/M39*M40</f>
        <v>146.11111111111111</v>
      </c>
      <c r="N41">
        <f>N38/N39*N40</f>
        <v>15.666666666666668</v>
      </c>
      <c r="O41">
        <f>O38/O39*O40</f>
        <v>6.9999999999999991</v>
      </c>
      <c r="P41">
        <f>P38/P39*P40</f>
        <v>4.8888888888888893</v>
      </c>
    </row>
    <row r="42" spans="1:16" ht="15.75" thickBot="1">
      <c r="A42" s="15"/>
      <c r="B42" s="26" t="s">
        <v>50</v>
      </c>
      <c r="C42" s="27"/>
      <c r="D42" s="28"/>
      <c r="E42" s="27"/>
      <c r="F42" s="27"/>
      <c r="G42" s="27"/>
      <c r="H42" s="27"/>
      <c r="I42" s="27"/>
      <c r="J42" s="27"/>
    </row>
    <row r="43" spans="1:16">
      <c r="A43" s="15"/>
      <c r="B43" s="29"/>
      <c r="C43" s="30"/>
      <c r="D43" s="31"/>
      <c r="E43" s="30"/>
      <c r="F43" s="30"/>
      <c r="G43" s="30"/>
      <c r="H43" s="30"/>
      <c r="I43" s="30"/>
      <c r="J43" s="32"/>
    </row>
    <row r="44" spans="1:16">
      <c r="A44" s="15"/>
      <c r="B44" s="33"/>
      <c r="C44" s="34"/>
      <c r="D44" s="35"/>
      <c r="E44" s="34"/>
      <c r="F44" s="34"/>
      <c r="G44" s="34"/>
      <c r="H44" s="34"/>
      <c r="I44" s="34"/>
      <c r="J44" s="36"/>
    </row>
    <row r="45" spans="1:16" ht="15.75" thickBot="1">
      <c r="A45" s="15" t="s">
        <v>51</v>
      </c>
      <c r="B45" s="37"/>
      <c r="C45" s="38"/>
      <c r="D45" s="39"/>
      <c r="E45" s="40">
        <f>E41+E40+E39+E38+E37+E36</f>
        <v>710</v>
      </c>
      <c r="F45" s="40">
        <f t="shared" ref="F45:J45" si="9">F44+F43+F42+F41+F40+F39+F38++F37++F36</f>
        <v>77.44</v>
      </c>
      <c r="G45" s="40">
        <f t="shared" si="9"/>
        <v>724.4</v>
      </c>
      <c r="H45" s="40">
        <f t="shared" si="9"/>
        <v>32.840000000000003</v>
      </c>
      <c r="I45" s="40">
        <f t="shared" si="9"/>
        <v>17</v>
      </c>
      <c r="J45" s="40">
        <f t="shared" si="9"/>
        <v>111.38000000000001</v>
      </c>
    </row>
    <row r="46" spans="1:16" ht="15.75" thickBot="1">
      <c r="A46" s="21"/>
      <c r="B46" s="16"/>
      <c r="C46" s="17"/>
      <c r="D46" s="18"/>
      <c r="E46" s="25">
        <f t="shared" ref="E46:J46" si="10">E45+E35</f>
        <v>710</v>
      </c>
      <c r="F46" s="25">
        <f t="shared" si="10"/>
        <v>160.74</v>
      </c>
      <c r="G46" s="25">
        <f t="shared" si="10"/>
        <v>1380.88</v>
      </c>
      <c r="H46" s="25">
        <f t="shared" si="10"/>
        <v>47.460000000000008</v>
      </c>
      <c r="I46" s="25">
        <f t="shared" si="10"/>
        <v>36.14</v>
      </c>
      <c r="J46" s="25">
        <f t="shared" si="10"/>
        <v>217.10000000000002</v>
      </c>
    </row>
    <row r="47" spans="1:16">
      <c r="A47" s="4"/>
      <c r="B47" s="4" t="s">
        <v>1</v>
      </c>
      <c r="C47" s="4"/>
      <c r="D47" s="4"/>
      <c r="E47" s="4"/>
      <c r="F47" s="4"/>
      <c r="G47" s="4"/>
      <c r="H47" s="4"/>
      <c r="I47" s="4"/>
      <c r="J47" s="4"/>
    </row>
    <row r="48" spans="1:16">
      <c r="A48" s="4"/>
      <c r="B48" s="4" t="str">
        <f>B2</f>
        <v>Утверждаю:</v>
      </c>
      <c r="C48" s="4"/>
      <c r="D48" s="4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>
      <c r="A50" s="50" t="str">
        <f>A4</f>
        <v>Директор</v>
      </c>
      <c r="B50" s="51"/>
      <c r="C50" s="4" t="str">
        <f>C4</f>
        <v>А.Н.Скидан</v>
      </c>
      <c r="D50" s="4"/>
      <c r="E50" s="4"/>
      <c r="F50" s="4"/>
      <c r="G50" s="4"/>
      <c r="H50" s="4"/>
      <c r="I50" s="4"/>
      <c r="J50" s="4"/>
    </row>
    <row r="51" spans="1:10" ht="15.75" thickBot="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5.75" thickBot="1">
      <c r="A52" s="5" t="s">
        <v>5</v>
      </c>
      <c r="B52" s="45" t="s">
        <v>6</v>
      </c>
      <c r="C52" s="46"/>
      <c r="D52" s="47"/>
      <c r="E52" s="6"/>
      <c r="F52" s="7" t="s">
        <v>60</v>
      </c>
      <c r="G52" s="8"/>
      <c r="H52" s="52" t="str">
        <f>H6</f>
        <v>12 февраля 2025</v>
      </c>
      <c r="I52" s="49"/>
      <c r="J52" s="9" t="s">
        <v>1</v>
      </c>
    </row>
    <row r="53" spans="1:10" s="44" customFormat="1" ht="15.75" thickBot="1">
      <c r="A53" s="42"/>
      <c r="B53" s="43" t="s">
        <v>55</v>
      </c>
      <c r="C53" s="43"/>
      <c r="D53" s="43"/>
      <c r="E53" s="43"/>
      <c r="F53" s="43"/>
      <c r="G53" s="43"/>
      <c r="H53" s="43"/>
      <c r="I53" s="43"/>
      <c r="J53" s="43"/>
    </row>
    <row r="54" spans="1:10" ht="15.75" thickBot="1">
      <c r="A54" s="10" t="s">
        <v>9</v>
      </c>
      <c r="B54" s="11" t="s">
        <v>10</v>
      </c>
      <c r="C54" s="11" t="s">
        <v>11</v>
      </c>
      <c r="D54" s="11" t="s">
        <v>12</v>
      </c>
      <c r="E54" s="11" t="s">
        <v>13</v>
      </c>
      <c r="F54" s="11" t="s">
        <v>14</v>
      </c>
      <c r="G54" s="11" t="s">
        <v>15</v>
      </c>
      <c r="H54" s="11" t="s">
        <v>16</v>
      </c>
      <c r="I54" s="11" t="s">
        <v>17</v>
      </c>
      <c r="J54" s="11" t="s">
        <v>18</v>
      </c>
    </row>
    <row r="55" spans="1:10" ht="15.75" thickBot="1">
      <c r="A55" s="12" t="s">
        <v>19</v>
      </c>
      <c r="B55" s="7" t="s">
        <v>20</v>
      </c>
      <c r="C55" s="13"/>
      <c r="D55" s="14"/>
      <c r="E55" s="13"/>
      <c r="F55" s="13"/>
      <c r="G55" s="13"/>
      <c r="H55" s="13"/>
      <c r="I55" s="13"/>
      <c r="J55" s="13"/>
    </row>
    <row r="56" spans="1:10" ht="15.75" thickBot="1">
      <c r="A56" s="21" t="s">
        <v>32</v>
      </c>
      <c r="B56" s="22" t="s">
        <v>33</v>
      </c>
      <c r="C56" s="23"/>
      <c r="D56" s="14"/>
      <c r="E56" s="17"/>
      <c r="F56" s="17"/>
      <c r="G56" s="17"/>
      <c r="H56" s="17"/>
      <c r="I56" s="17"/>
      <c r="J56" s="17"/>
    </row>
    <row r="57" spans="1:10" ht="15.75" thickBot="1">
      <c r="A57" s="15" t="s">
        <v>34</v>
      </c>
      <c r="B57" s="16" t="s">
        <v>1</v>
      </c>
      <c r="C57" s="17"/>
      <c r="D57" s="18"/>
      <c r="E57" s="17"/>
      <c r="F57" s="17"/>
      <c r="G57" s="17"/>
      <c r="H57" s="17"/>
      <c r="I57" s="17"/>
      <c r="J57" s="17"/>
    </row>
    <row r="58" spans="1:10" ht="15.75" thickBot="1">
      <c r="A58" s="15"/>
      <c r="B58" s="16" t="s">
        <v>38</v>
      </c>
      <c r="C58" s="17" t="str">
        <f>C16</f>
        <v>54-7с</v>
      </c>
      <c r="D58" s="18" t="str">
        <f>D16</f>
        <v>Суп картофельный с бобовыми</v>
      </c>
      <c r="E58" s="25">
        <v>200</v>
      </c>
      <c r="F58" s="25">
        <f>F37</f>
        <v>6.03</v>
      </c>
      <c r="G58" s="25">
        <f>G37</f>
        <v>133</v>
      </c>
      <c r="H58" s="25">
        <f t="shared" ref="H58:J58" si="11">H37</f>
        <v>6.68</v>
      </c>
      <c r="I58" s="25">
        <f t="shared" si="11"/>
        <v>4.5999999999999996</v>
      </c>
      <c r="J58" s="25">
        <f t="shared" si="11"/>
        <v>16.28</v>
      </c>
    </row>
    <row r="59" spans="1:10" ht="15.75" thickBot="1">
      <c r="A59" s="15"/>
      <c r="B59" s="16" t="s">
        <v>41</v>
      </c>
      <c r="C59" s="17" t="s">
        <v>42</v>
      </c>
      <c r="D59" s="18" t="str">
        <f>D17</f>
        <v>Курица тушенная с морковью</v>
      </c>
      <c r="E59" s="25">
        <f>E17</f>
        <v>100</v>
      </c>
      <c r="F59" s="25">
        <f>F38</f>
        <v>43.93</v>
      </c>
      <c r="G59" s="25">
        <f>G17</f>
        <v>131.5</v>
      </c>
      <c r="H59" s="25">
        <f>H17</f>
        <v>14.1</v>
      </c>
      <c r="I59" s="25">
        <f>I17</f>
        <v>6.3</v>
      </c>
      <c r="J59" s="25">
        <f>J17</f>
        <v>4.4000000000000004</v>
      </c>
    </row>
    <row r="60" spans="1:10" ht="15.75" thickBot="1">
      <c r="A60" s="15"/>
      <c r="B60" s="16" t="s">
        <v>44</v>
      </c>
      <c r="C60" s="17" t="s">
        <v>56</v>
      </c>
      <c r="D60" s="18" t="str">
        <f>D18</f>
        <v>Макаронные изделия отварные</v>
      </c>
      <c r="E60" s="25">
        <v>150</v>
      </c>
      <c r="F60" s="25">
        <f>F39</f>
        <v>14.1</v>
      </c>
      <c r="G60" s="25">
        <f>G39</f>
        <v>202</v>
      </c>
      <c r="H60" s="25">
        <f t="shared" ref="H60:J60" si="12">H39</f>
        <v>5.3</v>
      </c>
      <c r="I60" s="25">
        <f t="shared" si="12"/>
        <v>5.5</v>
      </c>
      <c r="J60" s="25">
        <f t="shared" si="12"/>
        <v>32.700000000000003</v>
      </c>
    </row>
    <row r="61" spans="1:10" ht="25.5" thickBot="1">
      <c r="A61" s="15"/>
      <c r="B61" s="16" t="s">
        <v>47</v>
      </c>
      <c r="C61" s="17" t="s">
        <v>57</v>
      </c>
      <c r="D61" s="18" t="str">
        <f>D19</f>
        <v>Кисель из концентрата плодовог оили ягодного</v>
      </c>
      <c r="E61" s="25">
        <f>E19</f>
        <v>200</v>
      </c>
      <c r="F61" s="25">
        <f>F40</f>
        <v>6.3</v>
      </c>
      <c r="G61" s="25">
        <f>G19</f>
        <v>116.9</v>
      </c>
      <c r="H61" s="25">
        <f>H19</f>
        <v>1.36</v>
      </c>
      <c r="I61" s="25">
        <f>I19</f>
        <v>0</v>
      </c>
      <c r="J61" s="25">
        <f>J19</f>
        <v>29.02</v>
      </c>
    </row>
    <row r="62" spans="1:10" ht="15.75" thickBot="1">
      <c r="A62" s="15"/>
      <c r="B62" s="16" t="s">
        <v>49</v>
      </c>
      <c r="C62" s="17" t="s">
        <v>26</v>
      </c>
      <c r="D62" s="18" t="str">
        <f>D20</f>
        <v>Хлеб пшеничный</v>
      </c>
      <c r="E62" s="25">
        <f>E20</f>
        <v>40</v>
      </c>
      <c r="F62" s="25">
        <v>4.72</v>
      </c>
      <c r="G62" s="25">
        <f>G41</f>
        <v>141</v>
      </c>
      <c r="H62" s="25">
        <f>H41</f>
        <v>5.4</v>
      </c>
      <c r="I62" s="25">
        <f>I41</f>
        <v>0.6</v>
      </c>
      <c r="J62" s="25">
        <f>J41</f>
        <v>28.98</v>
      </c>
    </row>
    <row r="63" spans="1:10" ht="15.75" thickBot="1">
      <c r="A63" s="15"/>
      <c r="B63" s="26"/>
      <c r="C63" s="27"/>
      <c r="D63" s="28"/>
      <c r="E63" s="27"/>
      <c r="F63" s="27"/>
      <c r="G63" s="27"/>
      <c r="H63" s="27"/>
      <c r="I63" s="27"/>
      <c r="J63" s="27"/>
    </row>
    <row r="64" spans="1:10">
      <c r="A64" s="15"/>
      <c r="B64" s="29"/>
      <c r="C64" s="30"/>
      <c r="D64" s="31"/>
      <c r="E64" s="30"/>
      <c r="F64" s="30"/>
      <c r="G64" s="30"/>
      <c r="H64" s="30"/>
      <c r="I64" s="30"/>
      <c r="J64" s="32"/>
    </row>
    <row r="65" spans="1:10">
      <c r="A65" s="15"/>
      <c r="B65" s="33"/>
      <c r="C65" s="34"/>
      <c r="D65" s="35"/>
      <c r="E65" s="34"/>
      <c r="F65" s="34"/>
      <c r="G65" s="34"/>
      <c r="H65" s="34"/>
      <c r="I65" s="34"/>
      <c r="J65" s="36"/>
    </row>
    <row r="66" spans="1:10" ht="15.75" thickBot="1">
      <c r="A66" s="15" t="s">
        <v>51</v>
      </c>
      <c r="B66" s="37"/>
      <c r="C66" s="38"/>
      <c r="D66" s="39"/>
      <c r="E66" s="40">
        <f t="shared" ref="E66:J66" si="13">E65+E64+E63+E62+E61+E60+E59+E58+E57</f>
        <v>690</v>
      </c>
      <c r="F66" s="40">
        <f t="shared" si="13"/>
        <v>75.08</v>
      </c>
      <c r="G66" s="40">
        <f t="shared" si="13"/>
        <v>724.4</v>
      </c>
      <c r="H66" s="40">
        <f t="shared" si="13"/>
        <v>32.840000000000003</v>
      </c>
      <c r="I66" s="40">
        <f t="shared" si="13"/>
        <v>17</v>
      </c>
      <c r="J66" s="40">
        <f t="shared" si="13"/>
        <v>111.38000000000001</v>
      </c>
    </row>
    <row r="67" spans="1:10" ht="15.75" thickBot="1">
      <c r="A67" s="21"/>
      <c r="B67" s="16"/>
      <c r="C67" s="17"/>
      <c r="D67" s="18"/>
      <c r="E67" s="25">
        <f>E66</f>
        <v>690</v>
      </c>
      <c r="F67" s="25">
        <f>F66</f>
        <v>75.08</v>
      </c>
      <c r="G67" s="25">
        <v>592</v>
      </c>
      <c r="H67" s="25">
        <v>23</v>
      </c>
      <c r="I67" s="25">
        <v>19</v>
      </c>
      <c r="J67" s="25">
        <v>84</v>
      </c>
    </row>
    <row r="68" spans="1:10" ht="14.25" customHeight="1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idden="1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idden="1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idden="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s="44" customFormat="1" ht="15.75" thickBot="1">
      <c r="A72" s="42" t="s">
        <v>58</v>
      </c>
      <c r="B72" s="42"/>
      <c r="C72" s="43"/>
      <c r="D72" s="43"/>
      <c r="E72" s="43"/>
      <c r="F72" s="43"/>
      <c r="G72" s="43"/>
      <c r="H72" s="43"/>
      <c r="I72" s="43"/>
      <c r="J72" s="43"/>
    </row>
    <row r="73" spans="1:10" ht="15.75" thickBot="1">
      <c r="A73" s="10" t="s">
        <v>9</v>
      </c>
      <c r="B73" s="11" t="s">
        <v>10</v>
      </c>
      <c r="C73" s="11" t="s">
        <v>11</v>
      </c>
      <c r="D73" s="11" t="s">
        <v>12</v>
      </c>
      <c r="E73" s="11" t="s">
        <v>13</v>
      </c>
      <c r="F73" s="11" t="s">
        <v>14</v>
      </c>
      <c r="G73" s="11" t="s">
        <v>15</v>
      </c>
      <c r="H73" s="11" t="s">
        <v>16</v>
      </c>
      <c r="I73" s="11" t="s">
        <v>17</v>
      </c>
      <c r="J73" s="11" t="s">
        <v>18</v>
      </c>
    </row>
    <row r="74" spans="1:10" ht="15.75" thickBot="1">
      <c r="A74" s="12" t="s">
        <v>19</v>
      </c>
      <c r="B74" s="7" t="s">
        <v>20</v>
      </c>
      <c r="C74" s="13"/>
      <c r="D74" s="14"/>
      <c r="E74" s="13"/>
      <c r="F74" s="13"/>
      <c r="G74" s="13"/>
      <c r="H74" s="13"/>
      <c r="I74" s="13"/>
      <c r="J74" s="13"/>
    </row>
    <row r="75" spans="1:10" ht="15.75" thickBot="1">
      <c r="A75" s="21" t="s">
        <v>32</v>
      </c>
      <c r="B75" s="22" t="s">
        <v>33</v>
      </c>
      <c r="C75" s="23"/>
      <c r="D75" s="14"/>
      <c r="E75" s="17"/>
      <c r="F75" s="17"/>
      <c r="G75" s="17"/>
      <c r="H75" s="17"/>
      <c r="I75" s="17"/>
      <c r="J75" s="17"/>
    </row>
    <row r="76" spans="1:10" ht="15.75" thickBot="1">
      <c r="A76" s="15" t="s">
        <v>34</v>
      </c>
      <c r="B76" s="16" t="s">
        <v>35</v>
      </c>
      <c r="C76" s="17"/>
      <c r="D76" s="18"/>
      <c r="E76" s="17"/>
      <c r="F76" s="17"/>
      <c r="G76" s="17"/>
      <c r="H76" s="17"/>
      <c r="I76" s="17"/>
      <c r="J76" s="17"/>
    </row>
    <row r="77" spans="1:10" ht="15.75" thickBot="1">
      <c r="A77" s="15"/>
      <c r="B77" s="16" t="s">
        <v>38</v>
      </c>
      <c r="C77" s="17" t="str">
        <f>C16</f>
        <v>54-7с</v>
      </c>
      <c r="D77" s="17" t="str">
        <f t="shared" ref="D77:J77" si="14">D16</f>
        <v>Суп картофельный с бобовыми</v>
      </c>
      <c r="E77" s="17">
        <f t="shared" si="14"/>
        <v>250</v>
      </c>
      <c r="F77" s="17">
        <f t="shared" si="14"/>
        <v>7.55</v>
      </c>
      <c r="G77" s="17">
        <f t="shared" si="14"/>
        <v>166.43</v>
      </c>
      <c r="H77" s="17">
        <f t="shared" si="14"/>
        <v>8.35</v>
      </c>
      <c r="I77" s="17">
        <f t="shared" si="14"/>
        <v>5.75</v>
      </c>
      <c r="J77" s="17">
        <f t="shared" si="14"/>
        <v>20.350000000000001</v>
      </c>
    </row>
    <row r="78" spans="1:10" ht="15.75" thickBot="1">
      <c r="A78" s="15"/>
      <c r="B78" s="16" t="s">
        <v>41</v>
      </c>
      <c r="C78" s="17" t="str">
        <f t="shared" ref="C78:D81" si="15">C59</f>
        <v>54-4м</v>
      </c>
      <c r="D78" s="18" t="str">
        <f t="shared" si="15"/>
        <v>Курица тушенная с морковью</v>
      </c>
      <c r="E78" s="25">
        <v>100</v>
      </c>
      <c r="F78" s="25">
        <f>F59</f>
        <v>43.93</v>
      </c>
      <c r="G78" s="25">
        <f>G38</f>
        <v>131.5</v>
      </c>
      <c r="H78" s="25">
        <f>H38</f>
        <v>14.1</v>
      </c>
      <c r="I78" s="25">
        <f>I38</f>
        <v>6.3</v>
      </c>
      <c r="J78" s="25">
        <f>J38</f>
        <v>4.4000000000000004</v>
      </c>
    </row>
    <row r="79" spans="1:10" ht="15.75" thickBot="1">
      <c r="A79" s="15"/>
      <c r="B79" s="16" t="s">
        <v>44</v>
      </c>
      <c r="C79" s="17" t="str">
        <f t="shared" si="15"/>
        <v>54-8г</v>
      </c>
      <c r="D79" s="18" t="str">
        <f t="shared" si="15"/>
        <v>Макаронные изделия отварные</v>
      </c>
      <c r="E79" s="25">
        <v>150</v>
      </c>
      <c r="F79" s="25">
        <f t="shared" ref="F79:F80" si="16">F60</f>
        <v>14.1</v>
      </c>
      <c r="G79" s="25">
        <v>202</v>
      </c>
      <c r="H79" s="25">
        <f t="shared" ref="H79:J79" si="17">H60</f>
        <v>5.3</v>
      </c>
      <c r="I79" s="25">
        <f t="shared" si="17"/>
        <v>5.5</v>
      </c>
      <c r="J79" s="25">
        <f t="shared" si="17"/>
        <v>32.700000000000003</v>
      </c>
    </row>
    <row r="80" spans="1:10" ht="25.5" thickBot="1">
      <c r="A80" s="15"/>
      <c r="B80" s="16" t="s">
        <v>47</v>
      </c>
      <c r="C80" s="17" t="str">
        <f t="shared" si="15"/>
        <v>54-1хн</v>
      </c>
      <c r="D80" s="18" t="str">
        <f t="shared" si="15"/>
        <v>Кисель из концентрата плодовог оили ягодного</v>
      </c>
      <c r="E80" s="25">
        <v>200</v>
      </c>
      <c r="F80" s="25">
        <f t="shared" si="16"/>
        <v>6.3</v>
      </c>
      <c r="G80" s="25">
        <f>G19</f>
        <v>116.9</v>
      </c>
      <c r="H80" s="25">
        <f>H19</f>
        <v>1.36</v>
      </c>
      <c r="I80" s="25">
        <f>I19</f>
        <v>0</v>
      </c>
      <c r="J80" s="25">
        <f>J19</f>
        <v>29.02</v>
      </c>
    </row>
    <row r="81" spans="1:12" ht="15.75" thickBot="1">
      <c r="A81" s="15"/>
      <c r="B81" s="16" t="s">
        <v>49</v>
      </c>
      <c r="C81" s="17" t="str">
        <f t="shared" si="15"/>
        <v>пром</v>
      </c>
      <c r="D81" s="18" t="str">
        <f t="shared" si="15"/>
        <v>Хлеб пшеничный</v>
      </c>
      <c r="E81" s="25">
        <v>40</v>
      </c>
      <c r="F81" s="25">
        <f>F62</f>
        <v>4.72</v>
      </c>
      <c r="G81" s="25">
        <f>G62</f>
        <v>141</v>
      </c>
      <c r="H81" s="25">
        <f>H62</f>
        <v>5.4</v>
      </c>
      <c r="I81" s="25">
        <f>I62</f>
        <v>0.6</v>
      </c>
      <c r="J81" s="25">
        <f>J62</f>
        <v>28.98</v>
      </c>
    </row>
    <row r="82" spans="1:12" ht="15.75" thickBot="1">
      <c r="A82" s="15"/>
      <c r="B82" s="26" t="s">
        <v>50</v>
      </c>
      <c r="C82" s="27"/>
      <c r="D82" s="28"/>
      <c r="E82" s="27"/>
      <c r="F82" s="27"/>
      <c r="G82" s="27"/>
      <c r="H82" s="27"/>
      <c r="I82" s="27"/>
      <c r="J82" s="27"/>
      <c r="L82">
        <f>F76+F78+F79+F80+F81</f>
        <v>69.05</v>
      </c>
    </row>
    <row r="83" spans="1:12">
      <c r="A83" s="15"/>
      <c r="B83" s="29"/>
      <c r="C83" s="30"/>
      <c r="D83" s="31"/>
      <c r="E83" s="30"/>
      <c r="F83" s="30"/>
      <c r="G83" s="30"/>
      <c r="H83" s="30"/>
      <c r="I83" s="30"/>
      <c r="J83" s="32"/>
    </row>
    <row r="84" spans="1:12">
      <c r="A84" s="15"/>
      <c r="B84" s="33"/>
      <c r="C84" s="34"/>
      <c r="D84" s="35"/>
      <c r="E84" s="34"/>
      <c r="F84" s="34"/>
      <c r="G84" s="34"/>
      <c r="H84" s="34"/>
      <c r="I84" s="34"/>
      <c r="J84" s="36"/>
    </row>
    <row r="85" spans="1:12" ht="15.75" thickBot="1">
      <c r="A85" s="15" t="s">
        <v>51</v>
      </c>
      <c r="B85" s="37"/>
      <c r="C85" s="38"/>
      <c r="D85" s="39"/>
      <c r="E85" s="40">
        <f t="shared" ref="E85:J85" si="18">E81+E80+E79+E78+E77+E76</f>
        <v>740</v>
      </c>
      <c r="F85" s="40">
        <f t="shared" si="18"/>
        <v>76.599999999999994</v>
      </c>
      <c r="G85" s="40">
        <f t="shared" si="18"/>
        <v>757.82999999999993</v>
      </c>
      <c r="H85" s="40">
        <f t="shared" si="18"/>
        <v>34.51</v>
      </c>
      <c r="I85" s="40">
        <f t="shared" si="18"/>
        <v>18.149999999999999</v>
      </c>
      <c r="J85" s="40">
        <f t="shared" si="18"/>
        <v>115.45000000000002</v>
      </c>
    </row>
    <row r="86" spans="1:12" ht="15.75" thickBot="1">
      <c r="A86" s="21"/>
      <c r="B86" s="16"/>
      <c r="C86" s="17"/>
      <c r="D86" s="18"/>
      <c r="E86" s="25">
        <f>E85</f>
        <v>740</v>
      </c>
      <c r="F86" s="25">
        <f>F85</f>
        <v>76.599999999999994</v>
      </c>
      <c r="G86" s="25">
        <f>G85</f>
        <v>757.82999999999993</v>
      </c>
      <c r="H86" s="25">
        <v>23</v>
      </c>
      <c r="I86" s="25">
        <v>19</v>
      </c>
      <c r="J86" s="25">
        <v>84</v>
      </c>
    </row>
    <row r="87" spans="1:1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>
      <c r="A98" s="4"/>
      <c r="B98" s="4" t="s">
        <v>0</v>
      </c>
      <c r="C98" s="4"/>
      <c r="D98" s="4"/>
      <c r="E98" s="4"/>
      <c r="F98" s="4"/>
      <c r="G98" s="4"/>
      <c r="H98" s="4"/>
      <c r="I98" s="4"/>
      <c r="J98" s="4"/>
    </row>
    <row r="99" spans="1:10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>
      <c r="A100" s="4" t="e">
        <f>#REF!</f>
        <v>#REF!</v>
      </c>
      <c r="B100" s="4" t="e">
        <f>#REF!</f>
        <v>#REF!</v>
      </c>
      <c r="C100" s="4" t="e">
        <f>#REF!</f>
        <v>#REF!</v>
      </c>
      <c r="D100" s="4"/>
      <c r="E100" s="4"/>
      <c r="F100" s="4"/>
      <c r="G100" s="4"/>
      <c r="H100" s="4"/>
      <c r="I100" s="4"/>
      <c r="J100" s="4"/>
    </row>
    <row r="101" spans="1:10" ht="15.75" thickBot="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15.75" thickBot="1">
      <c r="A102" s="5" t="s">
        <v>5</v>
      </c>
      <c r="B102" s="45" t="s">
        <v>6</v>
      </c>
      <c r="C102" s="46"/>
      <c r="D102" s="47"/>
      <c r="E102" s="6"/>
      <c r="F102" s="7"/>
      <c r="G102" s="8"/>
      <c r="H102" s="8"/>
      <c r="I102" s="6" t="s">
        <v>7</v>
      </c>
      <c r="J102" s="9" t="e">
        <f>#REF!</f>
        <v>#REF!</v>
      </c>
    </row>
    <row r="103" spans="1:10" ht="15.75" thickBot="1">
      <c r="A103" s="4"/>
      <c r="B103" s="8" t="s">
        <v>59</v>
      </c>
      <c r="C103" s="8"/>
      <c r="D103" s="8"/>
      <c r="E103" s="8"/>
      <c r="F103" s="8"/>
      <c r="G103" s="8"/>
      <c r="H103" s="8"/>
      <c r="I103" s="8"/>
      <c r="J103" s="8"/>
    </row>
    <row r="104" spans="1:10" ht="15.75" thickBot="1">
      <c r="A104" s="10" t="s">
        <v>9</v>
      </c>
      <c r="B104" s="11" t="s">
        <v>10</v>
      </c>
      <c r="C104" s="11" t="s">
        <v>11</v>
      </c>
      <c r="D104" s="11" t="s">
        <v>12</v>
      </c>
      <c r="E104" s="11" t="s">
        <v>13</v>
      </c>
      <c r="F104" s="11" t="s">
        <v>14</v>
      </c>
      <c r="G104" s="11" t="s">
        <v>15</v>
      </c>
      <c r="H104" s="11" t="s">
        <v>16</v>
      </c>
      <c r="I104" s="11" t="s">
        <v>17</v>
      </c>
      <c r="J104" s="11" t="s">
        <v>18</v>
      </c>
    </row>
    <row r="105" spans="1:10" ht="15.75" thickBot="1">
      <c r="A105" s="12" t="s">
        <v>19</v>
      </c>
      <c r="B105" s="7" t="s">
        <v>20</v>
      </c>
      <c r="C105" s="13"/>
      <c r="D105" s="14"/>
      <c r="E105" s="13"/>
      <c r="F105" s="13"/>
      <c r="G105" s="13"/>
      <c r="H105" s="13"/>
      <c r="I105" s="13"/>
      <c r="J105" s="13"/>
    </row>
    <row r="106" spans="1:10" ht="15.75" thickBot="1">
      <c r="A106" s="15"/>
      <c r="B106" s="16" t="s">
        <v>28</v>
      </c>
      <c r="C106" s="17"/>
      <c r="D106" s="18"/>
      <c r="E106" s="17"/>
      <c r="F106" s="17"/>
      <c r="G106" s="17"/>
      <c r="H106" s="17"/>
      <c r="I106" s="17"/>
      <c r="J106" s="17"/>
    </row>
    <row r="107" spans="1:10" ht="15.75" thickBot="1">
      <c r="A107" s="15"/>
      <c r="B107" s="16" t="s">
        <v>25</v>
      </c>
      <c r="C107" s="17"/>
      <c r="D107" s="18"/>
      <c r="E107" s="17"/>
      <c r="F107" s="17"/>
      <c r="G107" s="17"/>
      <c r="H107" s="17"/>
      <c r="I107" s="17"/>
      <c r="J107" s="17"/>
    </row>
    <row r="108" spans="1:10" ht="15.75" thickBot="1">
      <c r="A108" s="15"/>
      <c r="B108" s="16"/>
      <c r="C108" s="17"/>
      <c r="D108" s="18"/>
      <c r="E108" s="17"/>
      <c r="F108" s="17"/>
      <c r="G108" s="17"/>
      <c r="H108" s="17"/>
      <c r="I108" s="17"/>
      <c r="J108" s="17"/>
    </row>
    <row r="109" spans="1:10" ht="15.75" thickBot="1">
      <c r="A109" s="21"/>
      <c r="B109" s="16"/>
      <c r="C109" s="17"/>
      <c r="D109" s="18"/>
      <c r="E109" s="17"/>
      <c r="F109" s="17"/>
      <c r="G109" s="17"/>
      <c r="H109" s="17"/>
      <c r="I109" s="17"/>
      <c r="J109" s="17"/>
    </row>
    <row r="110" spans="1:10" ht="15.75" thickBot="1">
      <c r="A110" s="15" t="s">
        <v>31</v>
      </c>
      <c r="B110" s="16" t="s">
        <v>53</v>
      </c>
      <c r="C110" s="17"/>
      <c r="D110" s="18"/>
      <c r="E110" s="17"/>
      <c r="F110" s="17"/>
      <c r="G110" s="17"/>
      <c r="H110" s="17"/>
      <c r="I110" s="17"/>
      <c r="J110" s="17"/>
    </row>
    <row r="111" spans="1:10" ht="15.75" thickBot="1">
      <c r="A111" s="15"/>
      <c r="B111" s="16"/>
      <c r="C111" s="17"/>
      <c r="D111" s="18"/>
      <c r="E111" s="17"/>
      <c r="F111" s="17"/>
      <c r="G111" s="17"/>
      <c r="H111" s="17"/>
      <c r="I111" s="17"/>
      <c r="J111" s="17"/>
    </row>
    <row r="112" spans="1:10" ht="15.75" thickBot="1">
      <c r="A112" s="15"/>
      <c r="B112" s="16"/>
      <c r="C112" s="17"/>
      <c r="D112" s="18"/>
      <c r="E112" s="17"/>
      <c r="F112" s="17"/>
      <c r="G112" s="17"/>
      <c r="H112" s="17"/>
      <c r="I112" s="17"/>
      <c r="J112" s="17"/>
    </row>
    <row r="113" spans="1:10" ht="15.75" thickBot="1">
      <c r="A113" s="15"/>
      <c r="B113" s="16"/>
      <c r="C113" s="17"/>
      <c r="D113" s="18"/>
      <c r="E113" s="17"/>
      <c r="F113" s="17"/>
      <c r="G113" s="17"/>
      <c r="H113" s="17"/>
      <c r="I113" s="17"/>
      <c r="J113" s="17"/>
    </row>
    <row r="114" spans="1:10" ht="15.75" thickBot="1">
      <c r="A114" s="21" t="s">
        <v>32</v>
      </c>
      <c r="B114" s="22" t="s">
        <v>33</v>
      </c>
      <c r="C114" s="23"/>
      <c r="D114" s="14"/>
      <c r="E114" s="17"/>
      <c r="F114" s="17"/>
      <c r="G114" s="17"/>
      <c r="H114" s="17"/>
      <c r="I114" s="17"/>
      <c r="J114" s="17"/>
    </row>
    <row r="115" spans="1:10" ht="15.75" thickBot="1">
      <c r="A115" s="15" t="s">
        <v>34</v>
      </c>
      <c r="B115" s="16" t="s">
        <v>1</v>
      </c>
      <c r="C115" s="17"/>
      <c r="D115" s="18"/>
      <c r="E115" s="17"/>
      <c r="F115" s="17"/>
      <c r="G115" s="17"/>
      <c r="H115" s="17"/>
      <c r="I115" s="17"/>
      <c r="J115" s="17"/>
    </row>
    <row r="116" spans="1:10" ht="15.75" thickBot="1">
      <c r="A116" s="15"/>
      <c r="B116" s="16" t="s">
        <v>38</v>
      </c>
      <c r="C116" s="17"/>
      <c r="D116" s="18"/>
      <c r="E116" s="25"/>
      <c r="F116" s="25"/>
      <c r="G116" s="25"/>
      <c r="H116" s="25"/>
      <c r="I116" s="25"/>
      <c r="J116" s="25"/>
    </row>
    <row r="117" spans="1:10" ht="15.75" thickBot="1">
      <c r="A117" s="15"/>
      <c r="B117" s="16" t="s">
        <v>41</v>
      </c>
      <c r="C117" s="17" t="s">
        <v>42</v>
      </c>
      <c r="D117" s="18" t="str">
        <f>D59</f>
        <v>Курица тушенная с морковью</v>
      </c>
      <c r="E117" s="25">
        <v>100</v>
      </c>
      <c r="F117" s="25">
        <v>39.31</v>
      </c>
      <c r="G117" s="25">
        <f>G78</f>
        <v>131.5</v>
      </c>
      <c r="H117" s="25">
        <f t="shared" ref="H117:J119" si="19">H78</f>
        <v>14.1</v>
      </c>
      <c r="I117" s="25">
        <f t="shared" si="19"/>
        <v>6.3</v>
      </c>
      <c r="J117" s="25">
        <f t="shared" si="19"/>
        <v>4.4000000000000004</v>
      </c>
    </row>
    <row r="118" spans="1:10" ht="15.75" thickBot="1">
      <c r="A118" s="15"/>
      <c r="B118" s="16" t="s">
        <v>44</v>
      </c>
      <c r="C118" s="17" t="s">
        <v>56</v>
      </c>
      <c r="D118" s="18" t="str">
        <f>D60</f>
        <v>Макаронные изделия отварные</v>
      </c>
      <c r="E118" s="25">
        <v>150</v>
      </c>
      <c r="F118" s="25">
        <v>15.01</v>
      </c>
      <c r="G118" s="25">
        <f>G79</f>
        <v>202</v>
      </c>
      <c r="H118" s="25">
        <f t="shared" si="19"/>
        <v>5.3</v>
      </c>
      <c r="I118" s="25">
        <f t="shared" si="19"/>
        <v>5.5</v>
      </c>
      <c r="J118" s="25">
        <f t="shared" si="19"/>
        <v>32.700000000000003</v>
      </c>
    </row>
    <row r="119" spans="1:10" ht="29.25" customHeight="1" thickBot="1">
      <c r="A119" s="15"/>
      <c r="B119" s="16" t="s">
        <v>47</v>
      </c>
      <c r="C119" s="17" t="s">
        <v>57</v>
      </c>
      <c r="D119" s="18" t="str">
        <f>D80</f>
        <v>Кисель из концентрата плодовог оили ягодного</v>
      </c>
      <c r="E119" s="25">
        <v>200</v>
      </c>
      <c r="F119" s="25">
        <v>7.46</v>
      </c>
      <c r="G119" s="25">
        <f>G80</f>
        <v>116.9</v>
      </c>
      <c r="H119" s="25">
        <f t="shared" si="19"/>
        <v>1.36</v>
      </c>
      <c r="I119" s="25">
        <f t="shared" si="19"/>
        <v>0</v>
      </c>
      <c r="J119" s="25">
        <f t="shared" si="19"/>
        <v>29.02</v>
      </c>
    </row>
    <row r="120" spans="1:10" ht="15.75" thickBot="1">
      <c r="A120" s="15"/>
      <c r="B120" s="16" t="s">
        <v>49</v>
      </c>
      <c r="C120" s="17" t="s">
        <v>26</v>
      </c>
      <c r="D120" s="18" t="str">
        <f>D62</f>
        <v>Хлеб пшеничный</v>
      </c>
      <c r="E120" s="25">
        <v>40</v>
      </c>
      <c r="F120" s="25">
        <v>3.68</v>
      </c>
      <c r="G120" s="25">
        <f>G81</f>
        <v>141</v>
      </c>
      <c r="H120" s="25">
        <f>H81</f>
        <v>5.4</v>
      </c>
      <c r="I120" s="25">
        <f>I81</f>
        <v>0.6</v>
      </c>
      <c r="J120" s="25">
        <f>J81</f>
        <v>28.98</v>
      </c>
    </row>
    <row r="121" spans="1:10" ht="15.75" thickBot="1">
      <c r="A121" s="15"/>
      <c r="B121" s="26"/>
      <c r="C121" s="27"/>
      <c r="D121" s="28"/>
      <c r="E121" s="27"/>
      <c r="F121" s="27"/>
      <c r="G121" s="27"/>
      <c r="H121" s="27"/>
      <c r="I121" s="27"/>
      <c r="J121" s="27"/>
    </row>
    <row r="122" spans="1:10">
      <c r="A122" s="15"/>
      <c r="B122" s="29"/>
      <c r="C122" s="30"/>
      <c r="D122" s="31"/>
      <c r="E122" s="30"/>
      <c r="F122" s="30"/>
      <c r="G122" s="30"/>
      <c r="H122" s="30"/>
      <c r="I122" s="30"/>
      <c r="J122" s="32"/>
    </row>
    <row r="123" spans="1:10">
      <c r="A123" s="15"/>
      <c r="B123" s="33"/>
      <c r="C123" s="34"/>
      <c r="D123" s="35"/>
      <c r="E123" s="34"/>
      <c r="F123" s="34"/>
      <c r="G123" s="34"/>
      <c r="H123" s="34"/>
      <c r="I123" s="34"/>
      <c r="J123" s="36"/>
    </row>
    <row r="124" spans="1:10" ht="15.75" thickBot="1">
      <c r="A124" s="15" t="s">
        <v>51</v>
      </c>
      <c r="B124" s="37"/>
      <c r="C124" s="38"/>
      <c r="D124" s="39"/>
      <c r="E124" s="40">
        <f t="shared" ref="E124:J124" si="20">E123+E122+E121+E120+E119+E118+E117+E116+E115</f>
        <v>490</v>
      </c>
      <c r="F124" s="40">
        <f t="shared" si="20"/>
        <v>65.460000000000008</v>
      </c>
      <c r="G124" s="40">
        <f t="shared" si="20"/>
        <v>591.4</v>
      </c>
      <c r="H124" s="40">
        <f t="shared" si="20"/>
        <v>26.16</v>
      </c>
      <c r="I124" s="40">
        <f t="shared" si="20"/>
        <v>12.399999999999999</v>
      </c>
      <c r="J124" s="40">
        <f t="shared" si="20"/>
        <v>95.100000000000009</v>
      </c>
    </row>
    <row r="125" spans="1:10" ht="15.75" thickBot="1">
      <c r="A125" s="21"/>
      <c r="B125" s="16"/>
      <c r="C125" s="17"/>
      <c r="D125" s="18"/>
      <c r="E125" s="25">
        <f>E124</f>
        <v>490</v>
      </c>
      <c r="F125" s="25">
        <f>F124</f>
        <v>65.460000000000008</v>
      </c>
      <c r="G125" s="25">
        <v>592</v>
      </c>
      <c r="H125" s="25">
        <v>23</v>
      </c>
      <c r="I125" s="25">
        <v>19</v>
      </c>
      <c r="J125" s="25">
        <v>84</v>
      </c>
    </row>
    <row r="126" spans="1:10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>
      <c r="A622" s="4"/>
      <c r="B622" s="4"/>
      <c r="C622" s="4"/>
      <c r="D622" s="4"/>
      <c r="E622" s="4"/>
      <c r="F622" s="4"/>
      <c r="G622" s="4"/>
      <c r="H622" s="4"/>
      <c r="I622" s="4"/>
      <c r="J622" s="4"/>
    </row>
  </sheetData>
  <mergeCells count="6">
    <mergeCell ref="B6:D6"/>
    <mergeCell ref="B52:D52"/>
    <mergeCell ref="B102:D102"/>
    <mergeCell ref="H6:I6"/>
    <mergeCell ref="A50:B50"/>
    <mergeCell ref="H52:I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jrnz,hz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Пользователь</cp:lastModifiedBy>
  <cp:lastPrinted>2025-02-11T10:27:29Z</cp:lastPrinted>
  <dcterms:created xsi:type="dcterms:W3CDTF">2025-01-28T13:34:18Z</dcterms:created>
  <dcterms:modified xsi:type="dcterms:W3CDTF">2025-02-11T10:32:31Z</dcterms:modified>
</cp:coreProperties>
</file>